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filterPrivacy="1" defaultThemeVersion="124226"/>
  <bookViews>
    <workbookView xWindow="240" yWindow="108" windowWidth="14808" windowHeight="8016"/>
  </bookViews>
  <sheets>
    <sheet name="Introduction" sheetId="14" r:id="rId1"/>
    <sheet name="Eg 1 Data" sheetId="1" r:id="rId2"/>
    <sheet name="Eg1 Case 1 Results" sheetId="2" r:id="rId3"/>
    <sheet name="Eg1 Case 2 Results" sheetId="16" r:id="rId4"/>
    <sheet name="Eg 2 Unit" sheetId="3" r:id="rId5"/>
    <sheet name="Eg 2 Line" sheetId="4" r:id="rId6"/>
    <sheet name="Eg 2 Wind" sheetId="5" r:id="rId7"/>
    <sheet name="Eg 2 Load" sheetId="6" r:id="rId8"/>
    <sheet name="Eg 2 Case 1 Results" sheetId="7" r:id="rId9"/>
    <sheet name="Eg2 Case 2 Results" sheetId="18" r:id="rId10"/>
    <sheet name="Eg 3 Unit" sheetId="9" r:id="rId11"/>
    <sheet name="Eg 3 Line" sheetId="10" r:id="rId12"/>
    <sheet name="Eg 3 Wind" sheetId="11" r:id="rId13"/>
    <sheet name="Eg 3 Load" sheetId="12" r:id="rId14"/>
    <sheet name="Eg 3 Results" sheetId="15" r:id="rId15"/>
  </sheets>
  <calcPr calcId="171027"/>
</workbook>
</file>

<file path=xl/calcChain.xml><?xml version="1.0" encoding="utf-8"?>
<calcChain xmlns="http://schemas.openxmlformats.org/spreadsheetml/2006/main">
  <c r="F16" i="18" l="1"/>
  <c r="F15" i="18"/>
  <c r="F13" i="18"/>
  <c r="F12" i="18"/>
  <c r="F11" i="18"/>
  <c r="F10" i="18"/>
  <c r="F9" i="18"/>
  <c r="F8" i="18"/>
  <c r="F7" i="18"/>
  <c r="F6" i="18"/>
  <c r="F5" i="18"/>
  <c r="F4" i="18"/>
  <c r="F3" i="18"/>
  <c r="B62" i="15" l="1"/>
  <c r="F6" i="10" l="1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5" i="10"/>
  <c r="B61" i="9" l="1"/>
  <c r="L60" i="9"/>
  <c r="B60" i="9"/>
  <c r="F49" i="2" l="1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</calcChain>
</file>

<file path=xl/sharedStrings.xml><?xml version="1.0" encoding="utf-8"?>
<sst xmlns="http://schemas.openxmlformats.org/spreadsheetml/2006/main" count="681" uniqueCount="490">
  <si>
    <t>Generator Parameters</t>
  </si>
  <si>
    <t>Bus No.</t>
  </si>
  <si>
    <t>Pmax (MW)</t>
  </si>
  <si>
    <t>Pmin (MW)</t>
  </si>
  <si>
    <t>Block Price ($/MW)</t>
  </si>
  <si>
    <t>Line ID</t>
  </si>
  <si>
    <t>FromBus</t>
  </si>
  <si>
    <t>ToBus</t>
  </si>
  <si>
    <t>"L1"</t>
  </si>
  <si>
    <t>"L2"</t>
  </si>
  <si>
    <t>"L3"</t>
  </si>
  <si>
    <t>"L4"</t>
  </si>
  <si>
    <t>"L5"</t>
  </si>
  <si>
    <t>"L6"</t>
  </si>
  <si>
    <t>"L7"</t>
  </si>
  <si>
    <t>"L8"</t>
  </si>
  <si>
    <t>Transmission Line Parameters</t>
  </si>
  <si>
    <t>18, 20, …, 90</t>
  </si>
  <si>
    <r>
      <t>f</t>
    </r>
    <r>
      <rPr>
        <vertAlign val="superscript"/>
        <sz val="11"/>
        <color theme="1"/>
        <rFont val="Calibri"/>
        <family val="2"/>
        <scheme val="minor"/>
      </rPr>
      <t xml:space="preserve">max </t>
    </r>
    <r>
      <rPr>
        <sz val="11"/>
        <color theme="1"/>
        <rFont val="Calibri"/>
        <family val="2"/>
        <scheme val="minor"/>
      </rPr>
      <t>(MW)</t>
    </r>
  </si>
  <si>
    <t>No-load cost ($)</t>
  </si>
  <si>
    <t>Load (MW)</t>
  </si>
  <si>
    <t>Nodal Demand</t>
  </si>
  <si>
    <t>Bus ID</t>
  </si>
  <si>
    <t>B1</t>
  </si>
  <si>
    <t>B2</t>
  </si>
  <si>
    <t>B3</t>
  </si>
  <si>
    <t>B4</t>
  </si>
  <si>
    <t>B5</t>
  </si>
  <si>
    <t>B6</t>
  </si>
  <si>
    <t>Rating_L3 (MW)</t>
  </si>
  <si>
    <t>Original</t>
  </si>
  <si>
    <t>Inter. Opti.</t>
  </si>
  <si>
    <t>Inter. Simu.</t>
  </si>
  <si>
    <t>\</t>
  </si>
  <si>
    <t>Gap Simu.</t>
  </si>
  <si>
    <t>Gap Opti.</t>
  </si>
  <si>
    <r>
      <t xml:space="preserve">Data converted from the Six-bus System in Q. Wang, J-P. Watson, and Y. Guan, “Two-stage robust optimization for N - k contingency-constrained unit commitment,” </t>
    </r>
    <r>
      <rPr>
        <i/>
        <sz val="11"/>
        <color theme="1"/>
        <rFont val="Calibri"/>
        <family val="2"/>
        <scheme val="minor"/>
      </rPr>
      <t>IEEE Trans. Power Syst.</t>
    </r>
    <r>
      <rPr>
        <sz val="11"/>
        <color theme="1"/>
        <rFont val="Calibri"/>
        <family val="2"/>
        <scheme val="minor"/>
      </rPr>
      <t>, vol. 28, no. 3, pp. 2366-2375, 2013.</t>
    </r>
  </si>
  <si>
    <r>
      <t xml:space="preserve">Fuel costs from P. F. Albrecht, et. al., “IEEE reliability test system,” </t>
    </r>
    <r>
      <rPr>
        <i/>
        <sz val="11"/>
        <color theme="1"/>
        <rFont val="Calibri"/>
        <family val="2"/>
        <scheme val="minor"/>
      </rPr>
      <t>IEEE Trans. Power App. and Syst.</t>
    </r>
    <r>
      <rPr>
        <sz val="11"/>
        <color theme="1"/>
        <rFont val="Calibri"/>
        <family val="2"/>
        <scheme val="minor"/>
      </rPr>
      <t>, vol.PAS-98, no.6, pp.2047-2054, Nov. 1979.</t>
    </r>
  </si>
  <si>
    <t>Wind data from National Renewable Energy Laboratory, Eastern Wind Dataset, 2010, http://www.nrel.gov/electricity/transmission/eastern_wind_methodology.html</t>
  </si>
  <si>
    <t>Unit Name</t>
  </si>
  <si>
    <t>Bus Loc</t>
  </si>
  <si>
    <t>"101_1"</t>
  </si>
  <si>
    <t>"101_2"</t>
  </si>
  <si>
    <t>"101_3"</t>
  </si>
  <si>
    <t>"101_4"</t>
  </si>
  <si>
    <t>"102_1"</t>
  </si>
  <si>
    <t>"102_2"</t>
  </si>
  <si>
    <t>"102_3"</t>
  </si>
  <si>
    <t>"102_4"</t>
  </si>
  <si>
    <t>"107_1"</t>
  </si>
  <si>
    <t>"107_2"</t>
  </si>
  <si>
    <t>"107_3"</t>
  </si>
  <si>
    <t>"113_1"</t>
  </si>
  <si>
    <t>"113_2"</t>
  </si>
  <si>
    <t>"113_3"</t>
  </si>
  <si>
    <t>"115_1"</t>
  </si>
  <si>
    <t>"115_2"</t>
  </si>
  <si>
    <t>"115_3"</t>
  </si>
  <si>
    <t>"115_4"</t>
  </si>
  <si>
    <t>"115_5"</t>
  </si>
  <si>
    <t>"115_6"</t>
  </si>
  <si>
    <t>"116_1"</t>
  </si>
  <si>
    <t>"123_1"</t>
  </si>
  <si>
    <t>"123_2"</t>
  </si>
  <si>
    <t>"123_3"</t>
  </si>
  <si>
    <t>MinDwnTime (h)</t>
  </si>
  <si>
    <t>MinUpTime (h)</t>
  </si>
  <si>
    <t>Start-up cost ($/start)</t>
  </si>
  <si>
    <t>Conventional Generator Parameters</t>
  </si>
  <si>
    <t>Block 1 (MW)</t>
  </si>
  <si>
    <t>Block 2 (MW)</t>
  </si>
  <si>
    <t>Block 3 (MW)</t>
  </si>
  <si>
    <t>Block 4 (MW)</t>
  </si>
  <si>
    <t>Unit Type</t>
  </si>
  <si>
    <t>U20</t>
  </si>
  <si>
    <t>U76</t>
  </si>
  <si>
    <t>U100</t>
  </si>
  <si>
    <t>U197</t>
  </si>
  <si>
    <t>U12</t>
  </si>
  <si>
    <t>U155</t>
  </si>
  <si>
    <t>U350</t>
  </si>
  <si>
    <t>Block Price 1 ($/MWh)</t>
  </si>
  <si>
    <t>Block Price 2 ($/MWh)</t>
  </si>
  <si>
    <t>Block Price 3 ($/MWh)</t>
  </si>
  <si>
    <t>Block Price 4 ($/MWh)</t>
  </si>
  <si>
    <t>* Ramp rates (hourly) in this system are redundant</t>
  </si>
  <si>
    <t>Nuclear Generator Parameters</t>
  </si>
  <si>
    <t>U400</t>
  </si>
  <si>
    <t>Hydro Generator Parameters</t>
  </si>
  <si>
    <t>"122_1"</t>
  </si>
  <si>
    <t>"122_2"</t>
  </si>
  <si>
    <t>"122_3"</t>
  </si>
  <si>
    <t>"122_4"</t>
  </si>
  <si>
    <t>"122_5"</t>
  </si>
  <si>
    <t>"122_6"</t>
  </si>
  <si>
    <t>U50</t>
  </si>
  <si>
    <t>Constant output (MW)</t>
  </si>
  <si>
    <t>X (p.u.)</t>
  </si>
  <si>
    <t>Normal rating (MW)</t>
  </si>
  <si>
    <t>LTE rating (MW)</t>
  </si>
  <si>
    <r>
      <t xml:space="preserve">Line data modified from C. Grigg, et. al., “The IEEE reliability test system-1996,” </t>
    </r>
    <r>
      <rPr>
        <i/>
        <sz val="11"/>
        <color theme="1"/>
        <rFont val="Calibri"/>
        <family val="2"/>
        <scheme val="minor"/>
      </rPr>
      <t>IEEE Trans. Power Syst.</t>
    </r>
    <r>
      <rPr>
        <sz val="11"/>
        <color theme="1"/>
        <rFont val="Calibri"/>
        <family val="2"/>
        <scheme val="minor"/>
      </rPr>
      <t>, vol. 14, no. 3, pp. 1010-1020, Aug 1999.</t>
    </r>
  </si>
  <si>
    <r>
      <t xml:space="preserve">Unit Data mainly from C. Grigg, et. al., “The IEEE reliability test system-1996,” </t>
    </r>
    <r>
      <rPr>
        <i/>
        <sz val="11"/>
        <color theme="1"/>
        <rFont val="Calibri"/>
        <family val="2"/>
        <scheme val="minor"/>
      </rPr>
      <t>IEEE Trans. Power Syst.</t>
    </r>
    <r>
      <rPr>
        <sz val="11"/>
        <color theme="1"/>
        <rFont val="Calibri"/>
        <family val="2"/>
        <scheme val="minor"/>
      </rPr>
      <t>, vol. 14, no. 3, pp. 1010-1020, Aug 1999.</t>
    </r>
  </si>
  <si>
    <r>
      <rPr>
        <b/>
        <sz val="11"/>
        <color theme="1"/>
        <rFont val="Calibri"/>
        <family val="2"/>
        <scheme val="minor"/>
      </rPr>
      <t>Expected Wind Generation</t>
    </r>
    <r>
      <rPr>
        <sz val="11"/>
        <color theme="1"/>
        <rFont val="Calibri"/>
        <family val="2"/>
        <scheme val="minor"/>
      </rPr>
      <t xml:space="preserve"> normalized over capacity</t>
    </r>
  </si>
  <si>
    <t>Wind farm ID</t>
  </si>
  <si>
    <t>BusLoc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</si>
  <si>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</si>
  <si>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</si>
  <si>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</si>
  <si>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</si>
  <si>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</si>
  <si>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</si>
  <si>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</si>
  <si>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</si>
  <si>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</si>
  <si>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</si>
  <si>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</si>
  <si>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</si>
  <si>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</si>
  <si>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</si>
  <si>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</si>
  <si>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</si>
  <si>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</si>
  <si>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</si>
  <si>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</si>
  <si>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</si>
  <si>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</si>
  <si>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</si>
  <si>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</si>
  <si>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</si>
  <si>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r>
      <rPr>
        <b/>
        <sz val="11"/>
        <color theme="1"/>
        <rFont val="Calibri"/>
        <family val="2"/>
        <scheme val="minor"/>
      </rPr>
      <t>Lower Bound of Wind Generation</t>
    </r>
    <r>
      <rPr>
        <sz val="11"/>
        <color theme="1"/>
        <rFont val="Calibri"/>
        <family val="2"/>
        <scheme val="minor"/>
      </rPr>
      <t xml:space="preserve"> normalized over capacity</t>
    </r>
  </si>
  <si>
    <r>
      <rPr>
        <b/>
        <sz val="11"/>
        <color theme="1"/>
        <rFont val="Calibri"/>
        <family val="2"/>
        <scheme val="minor"/>
      </rPr>
      <t>Standard Deviation of Wind Generation</t>
    </r>
    <r>
      <rPr>
        <sz val="11"/>
        <color theme="1"/>
        <rFont val="Calibri"/>
        <family val="2"/>
        <scheme val="minor"/>
      </rPr>
      <t xml:space="preserve"> normalized over capacity</t>
    </r>
  </si>
  <si>
    <r>
      <rPr>
        <b/>
        <sz val="11"/>
        <color theme="1"/>
        <rFont val="Calibri"/>
        <family val="2"/>
        <scheme val="minor"/>
      </rPr>
      <t>Upper Bound of Wind Generation</t>
    </r>
    <r>
      <rPr>
        <sz val="11"/>
        <color theme="1"/>
        <rFont val="Calibri"/>
        <family val="2"/>
        <scheme val="minor"/>
      </rPr>
      <t xml:space="preserve"> normalized over capacity</t>
    </r>
  </si>
  <si>
    <r>
      <t xml:space="preserve">Load Data from C. Grigg, et. al., “The IEEE reliability test system-1996,” </t>
    </r>
    <r>
      <rPr>
        <i/>
        <sz val="11"/>
        <color theme="1"/>
        <rFont val="Calibri"/>
        <family val="2"/>
        <scheme val="minor"/>
      </rPr>
      <t>IEEE Trans. Power Syst.</t>
    </r>
    <r>
      <rPr>
        <sz val="11"/>
        <color theme="1"/>
        <rFont val="Calibri"/>
        <family val="2"/>
        <scheme val="minor"/>
      </rPr>
      <t>, vol. 14, no. 3, pp. 1010-1020, Aug 1999.</t>
    </r>
  </si>
  <si>
    <t>Bus</t>
  </si>
  <si>
    <t>2, 4~7,24</t>
  </si>
  <si>
    <t>9~23</t>
  </si>
  <si>
    <t>7~9, 24</t>
  </si>
  <si>
    <t>23, 29</t>
  </si>
  <si>
    <t>1, 2, 10~12, 23</t>
  </si>
  <si>
    <t>1~24</t>
  </si>
  <si>
    <t>1~7</t>
  </si>
  <si>
    <t>3, 6, 7</t>
  </si>
  <si>
    <t>7, 19, 23, 27</t>
  </si>
  <si>
    <t>1, 2, 4, 5, 8~10, 23, 24</t>
  </si>
  <si>
    <t>19, 23</t>
  </si>
  <si>
    <t>11~22</t>
  </si>
  <si>
    <t>Hour</t>
  </si>
  <si>
    <t>Contingency</t>
  </si>
  <si>
    <t>8~23</t>
  </si>
  <si>
    <t>1~9, 24</t>
  </si>
  <si>
    <t>9, 10</t>
  </si>
  <si>
    <t>0, 7, 21, 22, 27, 29</t>
  </si>
  <si>
    <t>11, 12, 21~23</t>
  </si>
  <si>
    <t>0, 7, 22, 27, 29</t>
  </si>
  <si>
    <t>17, 19, 20</t>
  </si>
  <si>
    <t>7, ,22, 27, 29</t>
  </si>
  <si>
    <t>1~3, 6~8, 13~16, 18, 24</t>
  </si>
  <si>
    <t>7, 27, 29</t>
  </si>
  <si>
    <t>4, 5</t>
  </si>
  <si>
    <t>24~26</t>
  </si>
  <si>
    <t>1~3, 5~12, 19~24</t>
  </si>
  <si>
    <r>
      <t>11~1</t>
    </r>
    <r>
      <rPr>
        <sz val="11"/>
        <rFont val="Calibri"/>
        <family val="2"/>
        <scheme val="minor"/>
      </rPr>
      <t>8, 22</t>
    </r>
  </si>
  <si>
    <r>
      <rPr>
        <b/>
        <sz val="11"/>
        <color theme="1"/>
        <rFont val="Calibri"/>
        <family val="2"/>
        <scheme val="minor"/>
      </rPr>
      <t>Remaining contingency transmission constraints</t>
    </r>
    <r>
      <rPr>
        <sz val="11"/>
        <color theme="1"/>
        <rFont val="Calibri"/>
        <family val="2"/>
        <scheme val="minor"/>
      </rPr>
      <t xml:space="preserve"> after the redundant constraint identification</t>
    </r>
  </si>
  <si>
    <r>
      <t>Positive flow direction</t>
    </r>
    <r>
      <rPr>
        <sz val="11"/>
        <color theme="1"/>
        <rFont val="Calibri"/>
        <family val="2"/>
        <scheme val="minor"/>
      </rPr>
      <t xml:space="preserve"> </t>
    </r>
  </si>
  <si>
    <r>
      <t>Negative flow direction</t>
    </r>
    <r>
      <rPr>
        <sz val="11"/>
        <color theme="1"/>
        <rFont val="Calibri"/>
        <family val="2"/>
        <scheme val="minor"/>
      </rPr>
      <t xml:space="preserve"> </t>
    </r>
  </si>
  <si>
    <t>705 [=(141+94)*3(wind)]</t>
  </si>
  <si>
    <r>
      <t xml:space="preserve">Total # of </t>
    </r>
    <r>
      <rPr>
        <b/>
        <sz val="11"/>
        <color theme="1"/>
        <rFont val="Calibri"/>
        <family val="2"/>
        <scheme val="minor"/>
      </rPr>
      <t>remaining interval transmission constraints</t>
    </r>
  </si>
  <si>
    <r>
      <t xml:space="preserve">Multiple contingencies in </t>
    </r>
    <r>
      <rPr>
        <sz val="11"/>
        <color rgb="FF0000CC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are captured by one constraint for each line at each hour</t>
    </r>
  </si>
  <si>
    <t>Approach</t>
  </si>
  <si>
    <t>Deter.</t>
  </si>
  <si>
    <t>Inter. w/o iden.</t>
  </si>
  <si>
    <t>Inter. w/ iden.</t>
  </si>
  <si>
    <t>CPU time (s)</t>
  </si>
  <si>
    <t>Total cost (k$)</t>
  </si>
  <si>
    <t>E(Total cost) (k$)</t>
  </si>
  <si>
    <t>STD(Total cost) (k$)</t>
  </si>
  <si>
    <t>E(Load shed penalty) (k$)</t>
  </si>
  <si>
    <t>SLR+B&amp;C</t>
  </si>
  <si>
    <t>CPU time</t>
  </si>
  <si>
    <t>Optimization</t>
  </si>
  <si>
    <t>Simulation</t>
  </si>
  <si>
    <t>Unit Data converted from IEEE 118-bus system. [Online]. Available: http://motor.ece.iit.edu/data/</t>
  </si>
  <si>
    <t>Conventional Unit Paramaters</t>
  </si>
  <si>
    <t>Ramp (MW/h)</t>
  </si>
  <si>
    <t>Min Off (h)</t>
  </si>
  <si>
    <t>Min On (h)</t>
  </si>
  <si>
    <t>Init State (h)</t>
  </si>
  <si>
    <t>Init UC</t>
  </si>
  <si>
    <t>Init Dispatch (MW)</t>
  </si>
  <si>
    <t>Start Up ($)</t>
  </si>
  <si>
    <t>No-load ($)</t>
  </si>
  <si>
    <t>Block Price 1
($/MW)</t>
  </si>
  <si>
    <t>Block Price 2
($/MW)</t>
  </si>
  <si>
    <t>Block Price 3
($/MW)</t>
  </si>
  <si>
    <t>Block 1
(MW)</t>
  </si>
  <si>
    <t>Block 2
(MW)</t>
  </si>
  <si>
    <t>Block 3
(MW)</t>
  </si>
  <si>
    <t>fbus</t>
  </si>
  <si>
    <t>tbus</t>
  </si>
  <si>
    <t>Name</t>
  </si>
  <si>
    <t>x (p.u.)</t>
  </si>
  <si>
    <t>Line Data modified from IEEE 118-bus system. [Online]. Available: http://motor.ece.iit.edu/data/</t>
  </si>
  <si>
    <t>BR1</t>
  </si>
  <si>
    <t>BR2</t>
  </si>
  <si>
    <t>BR3</t>
  </si>
  <si>
    <t>BR4</t>
  </si>
  <si>
    <t>BR5</t>
  </si>
  <si>
    <t>BR6</t>
  </si>
  <si>
    <t>BR7</t>
  </si>
  <si>
    <t>BR8</t>
  </si>
  <si>
    <t>BR9</t>
  </si>
  <si>
    <t>BR10</t>
  </si>
  <si>
    <t>BR11</t>
  </si>
  <si>
    <t>BR12</t>
  </si>
  <si>
    <t>BR13</t>
  </si>
  <si>
    <t>BR14</t>
  </si>
  <si>
    <t>BR15</t>
  </si>
  <si>
    <t>BR16</t>
  </si>
  <si>
    <t>BR17</t>
  </si>
  <si>
    <t>BR18</t>
  </si>
  <si>
    <t>BR19</t>
  </si>
  <si>
    <t>BR20</t>
  </si>
  <si>
    <t>BR21</t>
  </si>
  <si>
    <t>BR22</t>
  </si>
  <si>
    <t>BR23</t>
  </si>
  <si>
    <t>BR24</t>
  </si>
  <si>
    <t>BR25</t>
  </si>
  <si>
    <t>BR26</t>
  </si>
  <si>
    <t>BR27</t>
  </si>
  <si>
    <t>BR28</t>
  </si>
  <si>
    <t>BR29</t>
  </si>
  <si>
    <t>BR30</t>
  </si>
  <si>
    <t>BR31</t>
  </si>
  <si>
    <t>BR32</t>
  </si>
  <si>
    <t>BR33</t>
  </si>
  <si>
    <t>BR34</t>
  </si>
  <si>
    <t>BR35</t>
  </si>
  <si>
    <t>BR36</t>
  </si>
  <si>
    <t>BR37</t>
  </si>
  <si>
    <t>BR38</t>
  </si>
  <si>
    <t>BR39</t>
  </si>
  <si>
    <t>BR40</t>
  </si>
  <si>
    <t>BR41</t>
  </si>
  <si>
    <t>BR42</t>
  </si>
  <si>
    <t>BR43</t>
  </si>
  <si>
    <t>BR44</t>
  </si>
  <si>
    <t>BR45</t>
  </si>
  <si>
    <t>BR46</t>
  </si>
  <si>
    <t>BR47</t>
  </si>
  <si>
    <t>BR48</t>
  </si>
  <si>
    <t>BR49</t>
  </si>
  <si>
    <t>BR50</t>
  </si>
  <si>
    <t>BR51</t>
  </si>
  <si>
    <t>BR52</t>
  </si>
  <si>
    <t>BR53</t>
  </si>
  <si>
    <t>BR54</t>
  </si>
  <si>
    <t>BR55</t>
  </si>
  <si>
    <t>BR56</t>
  </si>
  <si>
    <t>BR57</t>
  </si>
  <si>
    <t>BR58</t>
  </si>
  <si>
    <t>BR59</t>
  </si>
  <si>
    <t>BR60</t>
  </si>
  <si>
    <t>BR61</t>
  </si>
  <si>
    <t>BR62</t>
  </si>
  <si>
    <t>BR63</t>
  </si>
  <si>
    <t>BR64</t>
  </si>
  <si>
    <t>BR65</t>
  </si>
  <si>
    <t>BR66</t>
  </si>
  <si>
    <t>BR67</t>
  </si>
  <si>
    <t>BR68</t>
  </si>
  <si>
    <t>BR69</t>
  </si>
  <si>
    <t>BR70</t>
  </si>
  <si>
    <t>BR71</t>
  </si>
  <si>
    <t>BR72</t>
  </si>
  <si>
    <t>BR73</t>
  </si>
  <si>
    <t>BR74</t>
  </si>
  <si>
    <t>BR75</t>
  </si>
  <si>
    <t>BR76</t>
  </si>
  <si>
    <t>BR77</t>
  </si>
  <si>
    <t>BR78</t>
  </si>
  <si>
    <t>BR79</t>
  </si>
  <si>
    <t>BR80</t>
  </si>
  <si>
    <t>BR81</t>
  </si>
  <si>
    <t>BR82</t>
  </si>
  <si>
    <t>BR83</t>
  </si>
  <si>
    <t>BR84</t>
  </si>
  <si>
    <t>BR85</t>
  </si>
  <si>
    <t>BR86</t>
  </si>
  <si>
    <t>BR87</t>
  </si>
  <si>
    <t>BR88</t>
  </si>
  <si>
    <t>BR89</t>
  </si>
  <si>
    <t>BR90</t>
  </si>
  <si>
    <t>BR91</t>
  </si>
  <si>
    <t>BR92</t>
  </si>
  <si>
    <t>BR93</t>
  </si>
  <si>
    <t>BR94</t>
  </si>
  <si>
    <t>BR95</t>
  </si>
  <si>
    <t>BR96</t>
  </si>
  <si>
    <t>BR97</t>
  </si>
  <si>
    <t>BR98</t>
  </si>
  <si>
    <t>BR99</t>
  </si>
  <si>
    <t>BR100</t>
  </si>
  <si>
    <t>BR101</t>
  </si>
  <si>
    <t>BR102</t>
  </si>
  <si>
    <t>BR103</t>
  </si>
  <si>
    <t>BR104</t>
  </si>
  <si>
    <t>BR105</t>
  </si>
  <si>
    <t>BR106</t>
  </si>
  <si>
    <t>BR107</t>
  </si>
  <si>
    <t>BR108</t>
  </si>
  <si>
    <t>BR109</t>
  </si>
  <si>
    <t>BR110</t>
  </si>
  <si>
    <t>BR111</t>
  </si>
  <si>
    <t>BR112</t>
  </si>
  <si>
    <t>BR113</t>
  </si>
  <si>
    <t>BR114</t>
  </si>
  <si>
    <t>BR115</t>
  </si>
  <si>
    <t>BR116</t>
  </si>
  <si>
    <t>BR117</t>
  </si>
  <si>
    <t>BR118</t>
  </si>
  <si>
    <t>BR119</t>
  </si>
  <si>
    <t>BR120</t>
  </si>
  <si>
    <t>BR121</t>
  </si>
  <si>
    <t>BR122</t>
  </si>
  <si>
    <t>BR123</t>
  </si>
  <si>
    <t>BR124</t>
  </si>
  <si>
    <t>BR125</t>
  </si>
  <si>
    <t>BR126</t>
  </si>
  <si>
    <t>BR127</t>
  </si>
  <si>
    <t>BR128</t>
  </si>
  <si>
    <t>BR129</t>
  </si>
  <si>
    <t>BR130</t>
  </si>
  <si>
    <t>BR131</t>
  </si>
  <si>
    <t>BR132</t>
  </si>
  <si>
    <t>BR133</t>
  </si>
  <si>
    <t>BR134</t>
  </si>
  <si>
    <t>BR135</t>
  </si>
  <si>
    <t>BR136</t>
  </si>
  <si>
    <t>BR137</t>
  </si>
  <si>
    <t>BR138</t>
  </si>
  <si>
    <t>BR139</t>
  </si>
  <si>
    <t>BR140</t>
  </si>
  <si>
    <t>BR141</t>
  </si>
  <si>
    <t>BR142</t>
  </si>
  <si>
    <t>BR143</t>
  </si>
  <si>
    <t>BR144</t>
  </si>
  <si>
    <t>BR145</t>
  </si>
  <si>
    <t>BR146</t>
  </si>
  <si>
    <t>BR147</t>
  </si>
  <si>
    <t>BR148</t>
  </si>
  <si>
    <t>BR149</t>
  </si>
  <si>
    <t>BR150</t>
  </si>
  <si>
    <t>BR151</t>
  </si>
  <si>
    <t>BR152</t>
  </si>
  <si>
    <t>BR153</t>
  </si>
  <si>
    <t>BR154</t>
  </si>
  <si>
    <t>BR155</t>
  </si>
  <si>
    <t>BR156</t>
  </si>
  <si>
    <t>BR157</t>
  </si>
  <si>
    <t>BR158</t>
  </si>
  <si>
    <t>BR159</t>
  </si>
  <si>
    <t>BR160</t>
  </si>
  <si>
    <t>BR161</t>
  </si>
  <si>
    <t>BR162</t>
  </si>
  <si>
    <t>BR163</t>
  </si>
  <si>
    <t>BR164</t>
  </si>
  <si>
    <t>BR165</t>
  </si>
  <si>
    <t>BR166</t>
  </si>
  <si>
    <t>BR167</t>
  </si>
  <si>
    <t>BR168</t>
  </si>
  <si>
    <t>BR169</t>
  </si>
  <si>
    <t>BR170</t>
  </si>
  <si>
    <t>BR171</t>
  </si>
  <si>
    <t>BR172</t>
  </si>
  <si>
    <t>BR173</t>
  </si>
  <si>
    <t>BR174</t>
  </si>
  <si>
    <t>BR175</t>
  </si>
  <si>
    <t>BR176</t>
  </si>
  <si>
    <t>BR177</t>
  </si>
  <si>
    <t>BR178</t>
  </si>
  <si>
    <t>BR179</t>
  </si>
  <si>
    <t>BR180</t>
  </si>
  <si>
    <t>BR181</t>
  </si>
  <si>
    <t>BR182</t>
  </si>
  <si>
    <t>BR183</t>
  </si>
  <si>
    <t>BR184</t>
  </si>
  <si>
    <t>BR185</t>
  </si>
  <si>
    <t>BR186</t>
  </si>
  <si>
    <t>BusNo</t>
  </si>
  <si>
    <t>Nodal Load Distribution</t>
  </si>
  <si>
    <t>Nodlal Load (MW)</t>
  </si>
  <si>
    <t>Peak System Demand</t>
  </si>
  <si>
    <t>3733.07 (MW)</t>
  </si>
  <si>
    <t>Hourly System Demand Distribution</t>
  </si>
  <si>
    <t>Factor</t>
  </si>
  <si>
    <t>Peak system demand &amp; nodal load distribution from IEEE 118-bus system. [Online]. Available: http://motor.ece.iit.edu/data/</t>
  </si>
  <si>
    <t>Hourly system demand distribution from C. Grigg, et. al., “The IEEE reliability test system-1996,” IEEE Trans. Power Syst., vol. 14, no. 3, pp. 1010-1020, Aug 1999.</t>
  </si>
  <si>
    <t>BR187</t>
  </si>
  <si>
    <t>BR188</t>
  </si>
  <si>
    <t>BR189</t>
  </si>
  <si>
    <t>BR190</t>
  </si>
  <si>
    <t>BR191</t>
  </si>
  <si>
    <t>BR192</t>
  </si>
  <si>
    <t>BR193</t>
  </si>
  <si>
    <t>BR194</t>
  </si>
  <si>
    <t>BR195</t>
  </si>
  <si>
    <t>Initialization</t>
  </si>
  <si>
    <t>Representative multipliers</t>
  </si>
  <si>
    <t>Line</t>
  </si>
  <si>
    <r>
      <rPr>
        <sz val="11"/>
        <color theme="1"/>
        <rFont val="Calibri"/>
        <family val="2"/>
      </rPr>
      <t>λ</t>
    </r>
    <r>
      <rPr>
        <vertAlign val="superscript"/>
        <sz val="7.7"/>
        <color theme="1"/>
        <rFont val="Calibri"/>
        <family val="2"/>
      </rPr>
      <t>E</t>
    </r>
    <r>
      <rPr>
        <sz val="11"/>
        <color theme="1"/>
        <rFont val="Calibri"/>
        <family val="2"/>
        <scheme val="minor"/>
      </rPr>
      <t>(14) ($/MWh)</t>
    </r>
  </si>
  <si>
    <r>
      <rPr>
        <sz val="11"/>
        <color theme="1"/>
        <rFont val="Calibri"/>
        <family val="2"/>
      </rPr>
      <t>λ</t>
    </r>
    <r>
      <rPr>
        <vertAlign val="superscript"/>
        <sz val="7.7"/>
        <color theme="1"/>
        <rFont val="Calibri"/>
        <family val="2"/>
      </rPr>
      <t>E</t>
    </r>
    <r>
      <rPr>
        <sz val="11"/>
        <color theme="1"/>
        <rFont val="Calibri"/>
        <family val="2"/>
        <scheme val="minor"/>
      </rPr>
      <t>(t) ($/MWh)</t>
    </r>
  </si>
  <si>
    <r>
      <rPr>
        <sz val="11"/>
        <color theme="1"/>
        <rFont val="Calibri"/>
        <family val="2"/>
      </rPr>
      <t>λ</t>
    </r>
    <r>
      <rPr>
        <vertAlign val="superscript"/>
        <sz val="7.7"/>
        <color theme="1"/>
        <rFont val="Calibri"/>
        <family val="2"/>
      </rPr>
      <t>m</t>
    </r>
    <r>
      <rPr>
        <sz val="11"/>
        <color theme="1"/>
        <rFont val="Calibri"/>
        <family val="2"/>
        <scheme val="minor"/>
      </rPr>
      <t>(t) ($/MWh)</t>
    </r>
  </si>
  <si>
    <r>
      <rPr>
        <sz val="11"/>
        <color theme="1"/>
        <rFont val="Calibri"/>
        <family val="2"/>
      </rPr>
      <t>λ</t>
    </r>
    <r>
      <rPr>
        <vertAlign val="superscript"/>
        <sz val="7.7"/>
        <color theme="1"/>
        <rFont val="Calibri"/>
        <family val="2"/>
      </rPr>
      <t>M</t>
    </r>
    <r>
      <rPr>
        <sz val="11"/>
        <color theme="1"/>
        <rFont val="Calibri"/>
        <family val="2"/>
        <scheme val="minor"/>
      </rPr>
      <t>(t) ($/MWh)</t>
    </r>
  </si>
  <si>
    <t>tcc_n (# of interval transmission constraint of the negative direction)</t>
  </si>
  <si>
    <r>
      <rPr>
        <sz val="11"/>
        <color theme="1"/>
        <rFont val="Calibri"/>
        <family val="2"/>
      </rPr>
      <t>ν</t>
    </r>
    <r>
      <rPr>
        <vertAlign val="superscript"/>
        <sz val="7.7"/>
        <color theme="1"/>
        <rFont val="Calibri"/>
        <family val="2"/>
      </rPr>
      <t>E</t>
    </r>
    <r>
      <rPr>
        <sz val="11"/>
        <color theme="1"/>
        <rFont val="Calibri"/>
        <family val="2"/>
        <scheme val="minor"/>
      </rPr>
      <t>(tcc_n) ($/MWh)</t>
    </r>
  </si>
  <si>
    <r>
      <rPr>
        <sz val="11"/>
        <color theme="1"/>
        <rFont val="Calibri"/>
        <family val="2"/>
      </rPr>
      <t>ν</t>
    </r>
    <r>
      <rPr>
        <vertAlign val="superscript"/>
        <sz val="7.7"/>
        <color theme="1"/>
        <rFont val="Calibri"/>
        <family val="2"/>
      </rPr>
      <t>m</t>
    </r>
    <r>
      <rPr>
        <sz val="11"/>
        <color theme="1"/>
        <rFont val="Calibri"/>
        <family val="2"/>
        <scheme val="minor"/>
      </rPr>
      <t>(tcc_n) ($/MWh)</t>
    </r>
  </si>
  <si>
    <r>
      <rPr>
        <sz val="11"/>
        <color theme="1"/>
        <rFont val="Calibri"/>
        <family val="2"/>
      </rPr>
      <t>ν</t>
    </r>
    <r>
      <rPr>
        <vertAlign val="superscript"/>
        <sz val="7.7"/>
        <color theme="1"/>
        <rFont val="Calibri"/>
        <family val="2"/>
      </rPr>
      <t>M</t>
    </r>
    <r>
      <rPr>
        <sz val="11"/>
        <color theme="1"/>
        <rFont val="Calibri"/>
        <family val="2"/>
        <scheme val="minor"/>
      </rPr>
      <t>(tcc_n) ($/MWh)</t>
    </r>
  </si>
  <si>
    <t xml:space="preserve">Total CPU time for the dual problem (s) </t>
  </si>
  <si>
    <r>
      <rPr>
        <sz val="11"/>
        <color theme="1"/>
        <rFont val="Calibri"/>
        <family val="2"/>
      </rPr>
      <t>λ</t>
    </r>
    <r>
      <rPr>
        <vertAlign val="superscript"/>
        <sz val="7.7"/>
        <color theme="1"/>
        <rFont val="Calibri"/>
        <family val="2"/>
      </rPr>
      <t>E</t>
    </r>
    <r>
      <rPr>
        <sz val="11"/>
        <color theme="1"/>
        <rFont val="Calibri"/>
        <family val="2"/>
        <scheme val="minor"/>
      </rPr>
      <t>(4) ($/MWh)</t>
    </r>
  </si>
  <si>
    <r>
      <rPr>
        <sz val="11"/>
        <color theme="1"/>
        <rFont val="Calibri"/>
        <family val="2"/>
      </rPr>
      <t>μ</t>
    </r>
    <r>
      <rPr>
        <vertAlign val="superscript"/>
        <sz val="7.7"/>
        <color theme="1"/>
        <rFont val="Calibri"/>
        <family val="2"/>
      </rPr>
      <t>E</t>
    </r>
    <r>
      <rPr>
        <sz val="11"/>
        <color theme="1"/>
        <rFont val="Calibri"/>
        <family val="2"/>
        <scheme val="minor"/>
      </rPr>
      <t>(555) ($/MWh)</t>
    </r>
  </si>
  <si>
    <r>
      <rPr>
        <sz val="11"/>
        <color theme="1"/>
        <rFont val="Calibri"/>
        <family val="2"/>
      </rPr>
      <t>ν</t>
    </r>
    <r>
      <rPr>
        <vertAlign val="superscript"/>
        <sz val="7.7"/>
        <color theme="1"/>
        <rFont val="Calibri"/>
        <family val="2"/>
      </rPr>
      <t>E</t>
    </r>
    <r>
      <rPr>
        <sz val="11"/>
        <color theme="1"/>
        <rFont val="Calibri"/>
        <family val="2"/>
        <scheme val="minor"/>
      </rPr>
      <t>(666) ($/MWh)</t>
    </r>
  </si>
  <si>
    <t>tcc_p (# of interval transmission constraint of the positive direction)</t>
  </si>
  <si>
    <r>
      <rPr>
        <sz val="11"/>
        <color theme="1"/>
        <rFont val="Calibri"/>
        <family val="2"/>
      </rPr>
      <t>μ</t>
    </r>
    <r>
      <rPr>
        <vertAlign val="superscript"/>
        <sz val="7.7"/>
        <color theme="1"/>
        <rFont val="Calibri"/>
        <family val="2"/>
      </rPr>
      <t>E</t>
    </r>
    <r>
      <rPr>
        <sz val="11"/>
        <color theme="1"/>
        <rFont val="Calibri"/>
        <family val="2"/>
        <scheme val="minor"/>
      </rPr>
      <t>(tcc_n) ($/MWh)</t>
    </r>
  </si>
  <si>
    <r>
      <rPr>
        <sz val="11"/>
        <color theme="1"/>
        <rFont val="Calibri"/>
        <family val="2"/>
      </rPr>
      <t>μ</t>
    </r>
    <r>
      <rPr>
        <vertAlign val="superscript"/>
        <sz val="7.7"/>
        <color theme="1"/>
        <rFont val="Calibri"/>
        <family val="2"/>
      </rPr>
      <t>m</t>
    </r>
    <r>
      <rPr>
        <sz val="11"/>
        <color theme="1"/>
        <rFont val="Calibri"/>
        <family val="2"/>
        <scheme val="minor"/>
      </rPr>
      <t>(tcc_n) ($/MWh)</t>
    </r>
  </si>
  <si>
    <r>
      <rPr>
        <sz val="11"/>
        <color theme="1"/>
        <rFont val="Calibri"/>
        <family val="2"/>
      </rPr>
      <t>μ</t>
    </r>
    <r>
      <rPr>
        <vertAlign val="superscript"/>
        <sz val="7.7"/>
        <color theme="1"/>
        <rFont val="Calibri"/>
        <family val="2"/>
      </rPr>
      <t>M</t>
    </r>
    <r>
      <rPr>
        <sz val="11"/>
        <color theme="1"/>
        <rFont val="Calibri"/>
        <family val="2"/>
        <scheme val="minor"/>
      </rPr>
      <t>(tcc_n) ($/MWh)</t>
    </r>
  </si>
  <si>
    <r>
      <t xml:space="preserve">Wind Scenarios </t>
    </r>
    <r>
      <rPr>
        <sz val="11"/>
        <color theme="1"/>
        <rFont val="Calibri"/>
        <family val="2"/>
        <scheme val="minor"/>
      </rPr>
      <t>are not included here, but can be generated from normal distributions truncated at upper and lower bounds based on the above information</t>
    </r>
  </si>
  <si>
    <t xml:space="preserve">Active multipliers after the final iteration </t>
  </si>
  <si>
    <t>Load Values (MW)</t>
  </si>
  <si>
    <t>CPU time/group</t>
  </si>
  <si>
    <r>
      <rPr>
        <i/>
        <sz val="11"/>
        <color theme="1"/>
        <rFont val="Calibri"/>
        <family val="2"/>
        <scheme val="minor"/>
      </rPr>
      <t>α</t>
    </r>
    <r>
      <rPr>
        <i/>
        <vertAlign val="super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</t>
    </r>
  </si>
  <si>
    <r>
      <rPr>
        <i/>
        <sz val="11"/>
        <color theme="1"/>
        <rFont val="Calibri"/>
        <family val="2"/>
        <scheme val="minor"/>
      </rPr>
      <t>α</t>
    </r>
    <r>
      <rPr>
        <i/>
        <vertAlign val="super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</t>
    </r>
  </si>
  <si>
    <r>
      <rPr>
        <i/>
        <sz val="11"/>
        <color theme="1"/>
        <rFont val="Calibri"/>
        <family val="2"/>
      </rPr>
      <t>α</t>
    </r>
    <r>
      <rPr>
        <i/>
        <vertAlign val="superscript"/>
        <sz val="11"/>
        <color theme="1"/>
        <rFont val="Calibri"/>
        <family val="2"/>
      </rPr>
      <t>E</t>
    </r>
    <r>
      <rPr>
        <sz val="11"/>
        <color theme="1"/>
        <rFont val="Calibri"/>
        <family val="2"/>
      </rPr>
      <t>(</t>
    </r>
    <r>
      <rPr>
        <i/>
        <sz val="11"/>
        <color theme="1"/>
        <rFont val="Calibri"/>
        <family val="2"/>
      </rPr>
      <t>t</t>
    </r>
    <r>
      <rPr>
        <sz val="11"/>
        <color theme="1"/>
        <rFont val="Calibri"/>
        <family val="2"/>
      </rPr>
      <t>)</t>
    </r>
  </si>
  <si>
    <t>Opti. cost</t>
  </si>
  <si>
    <t>Simu. cost</t>
  </si>
  <si>
    <t>APE (Absolute percentage error)</t>
  </si>
  <si>
    <t>Optimization and Simulation Results of Example 3</t>
  </si>
  <si>
    <t>Bus 1</t>
  </si>
  <si>
    <t>Bus 2</t>
  </si>
  <si>
    <t>Bus 3</t>
  </si>
  <si>
    <t>Bus 4</t>
  </si>
  <si>
    <t>Bus 5</t>
  </si>
  <si>
    <t>Bus 6</t>
  </si>
  <si>
    <t>lower</t>
  </si>
  <si>
    <t>upper</t>
  </si>
  <si>
    <t>GSF</t>
  </si>
  <si>
    <t>GSF intervals of Line 1 at six buses</t>
  </si>
  <si>
    <t>Slack</t>
  </si>
  <si>
    <t>Opti. ($)</t>
  </si>
  <si>
    <r>
      <t>x</t>
    </r>
    <r>
      <rPr>
        <vertAlign val="subscript"/>
        <sz val="8"/>
        <color theme="1"/>
        <rFont val="Times New Roman"/>
        <family val="1"/>
      </rPr>
      <t>1,1</t>
    </r>
  </si>
  <si>
    <r>
      <t>x</t>
    </r>
    <r>
      <rPr>
        <vertAlign val="subscript"/>
        <sz val="8"/>
        <color theme="1"/>
        <rFont val="Times New Roman"/>
        <family val="1"/>
      </rPr>
      <t>3,1</t>
    </r>
  </si>
  <si>
    <r>
      <t>x</t>
    </r>
    <r>
      <rPr>
        <vertAlign val="subscript"/>
        <sz val="8"/>
        <color theme="1"/>
        <rFont val="Times New Roman"/>
        <family val="1"/>
      </rPr>
      <t>5,1</t>
    </r>
  </si>
  <si>
    <t>Simu. ($)</t>
  </si>
  <si>
    <t>Dist.</t>
  </si>
  <si>
    <t>Optimization and simulation results</t>
  </si>
  <si>
    <t>Optimization and Simulation Results</t>
  </si>
  <si>
    <t># of runs incurring penalties</t>
  </si>
  <si>
    <t>99.7% confidence interval of E(Total cost) (k$)</t>
  </si>
  <si>
    <t>254.44]</t>
  </si>
  <si>
    <t>275.49]</t>
  </si>
  <si>
    <t>245.98]</t>
  </si>
  <si>
    <t>E(Wind curtailed penalty) (k$)</t>
  </si>
  <si>
    <r>
      <t xml:space="preserve">Sensitivity of optimization and simulation costs with respect to </t>
    </r>
    <r>
      <rPr>
        <b/>
        <i/>
        <sz val="11"/>
        <color theme="1"/>
        <rFont val="Calibri"/>
        <family val="2"/>
        <scheme val="minor"/>
      </rPr>
      <t>α</t>
    </r>
    <r>
      <rPr>
        <b/>
        <i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t</t>
    </r>
    <r>
      <rPr>
        <b/>
        <sz val="11"/>
        <color theme="1"/>
        <rFont val="Calibri"/>
        <family val="2"/>
        <scheme val="minor"/>
      </rPr>
      <t>)</t>
    </r>
  </si>
  <si>
    <t>Model</t>
  </si>
  <si>
    <t>Method</t>
  </si>
  <si>
    <t>Pure B&amp;C</t>
  </si>
  <si>
    <t>2min14s</t>
  </si>
  <si>
    <t>58s</t>
  </si>
  <si>
    <t>56s</t>
  </si>
  <si>
    <t>CPU time/iteration</t>
  </si>
  <si>
    <t>-</t>
  </si>
  <si>
    <t>2.80s</t>
  </si>
  <si>
    <t>0.47s</t>
  </si>
  <si>
    <t>[826.26, 827.79]</t>
  </si>
  <si>
    <t>[821.45, 821.91]</t>
  </si>
  <si>
    <t>[819.23, 819.69]</t>
  </si>
  <si>
    <t xml:space="preserve">E(Wind curtailed penalty) (k$) </t>
  </si>
  <si>
    <t xml:space="preserve"># of runs incurring penalties </t>
  </si>
  <si>
    <t>[254.08,</t>
  </si>
  <si>
    <t>[275.23,</t>
  </si>
  <si>
    <t>[245.70,</t>
  </si>
  <si>
    <t>B&amp;C Bound</t>
  </si>
  <si>
    <t>B&amp;C Feasible</t>
  </si>
  <si>
    <t>SLR+B&amp;C Bound</t>
  </si>
  <si>
    <t>SLR+B&amp;C Feasible</t>
  </si>
  <si>
    <t>Comparison between pure B&amp;C and the SLR+B&amp;C method for solving the interval CCUC model with the redundant constraint identification</t>
  </si>
  <si>
    <t>SLR+B&amp;C results after 20 iterations</t>
  </si>
  <si>
    <t>Lagrangian (K$)</t>
  </si>
  <si>
    <t>Feasible cost (k$)</t>
  </si>
  <si>
    <t>Iteration #</t>
  </si>
  <si>
    <t>Optimization and simulation results on the sensitivity of our interval CCUC
model to the selection of the slack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</si>
</sst>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7.7"/>
      <color theme="1"/>
      <name val="Calibri"/>
      <family val="2"/>
    </font>
    <font>
      <sz val="11"/>
      <color rgb="FFFF0000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1"/>
      <color theme="1"/>
      <name val="Calibri"/>
      <family val="2"/>
    </font>
    <font>
      <vertAlign val="subscript"/>
      <sz val="8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0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0" fontId="0" fillId="3" borderId="0" xfId="0" applyNumberForma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 applyAlignment="1">
      <alignment horizontal="center" vertical="center"/>
    </xf>
    <xf numFmtId="165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 readingOrder="1"/>
    </xf>
    <xf numFmtId="0" fontId="6" fillId="6" borderId="5" xfId="0" applyFont="1" applyFill="1" applyBorder="1" applyAlignment="1">
      <alignment horizontal="center" vertical="center" wrapText="1" readingOrder="1"/>
    </xf>
    <xf numFmtId="0" fontId="6" fillId="5" borderId="5" xfId="0" applyFont="1" applyFill="1" applyBorder="1" applyAlignment="1">
      <alignment horizontal="center" vertical="center" wrapText="1" readingOrder="1"/>
    </xf>
    <xf numFmtId="0" fontId="7" fillId="5" borderId="5" xfId="0" applyFont="1" applyFill="1" applyBorder="1" applyAlignment="1">
      <alignment horizontal="center" vertical="center" wrapText="1" readingOrder="1"/>
    </xf>
    <xf numFmtId="0" fontId="8" fillId="4" borderId="1" xfId="0" applyFont="1" applyFill="1" applyBorder="1" applyAlignment="1">
      <alignment horizontal="center" vertical="center" wrapText="1" readingOrder="1"/>
    </xf>
    <xf numFmtId="0" fontId="7" fillId="6" borderId="5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 readingOrder="1"/>
    </xf>
    <xf numFmtId="0" fontId="3" fillId="6" borderId="5" xfId="0" applyFont="1" applyFill="1" applyBorder="1" applyAlignment="1">
      <alignment horizontal="center" vertical="center" wrapText="1" readingOrder="1"/>
    </xf>
    <xf numFmtId="166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9" fontId="0" fillId="0" borderId="0" xfId="0" applyNumberFormat="1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7" borderId="0" xfId="0" applyFill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1" fillId="0" borderId="0" xfId="0" applyFont="1"/>
    <xf numFmtId="0" fontId="0" fillId="2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0" fontId="0" fillId="0" borderId="0" xfId="0" applyNumberFormat="1"/>
    <xf numFmtId="10" fontId="0" fillId="0" borderId="0" xfId="0" applyNumberFormat="1" applyFill="1"/>
    <xf numFmtId="2" fontId="0" fillId="0" borderId="0" xfId="0" applyNumberFormat="1"/>
    <xf numFmtId="166" fontId="0" fillId="0" borderId="0" xfId="0" applyNumberFormat="1"/>
    <xf numFmtId="0" fontId="0" fillId="0" borderId="0" xfId="0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3" fillId="5" borderId="5" xfId="0" applyNumberFormat="1" applyFont="1" applyFill="1" applyBorder="1" applyAlignment="1">
      <alignment horizontal="center" vertical="center" wrapText="1" readingOrder="1"/>
    </xf>
    <xf numFmtId="2" fontId="6" fillId="5" borderId="5" xfId="0" applyNumberFormat="1" applyFont="1" applyFill="1" applyBorder="1" applyAlignment="1">
      <alignment horizontal="center" vertical="center" wrapText="1" readingOrder="1"/>
    </xf>
    <xf numFmtId="2" fontId="3" fillId="6" borderId="5" xfId="0" applyNumberFormat="1" applyFont="1" applyFill="1" applyBorder="1" applyAlignment="1">
      <alignment horizontal="center" vertical="center" wrapText="1" readingOrder="1"/>
    </xf>
    <xf numFmtId="2" fontId="6" fillId="6" borderId="5" xfId="0" applyNumberFormat="1" applyFont="1" applyFill="1" applyBorder="1" applyAlignment="1">
      <alignment horizontal="center" vertical="center" wrapText="1" readingOrder="1"/>
    </xf>
    <xf numFmtId="2" fontId="0" fillId="0" borderId="0" xfId="0" applyNumberFormat="1" applyFill="1"/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/>
    <xf numFmtId="0" fontId="1" fillId="0" borderId="0" xfId="0" applyFont="1" applyAlignment="1">
      <alignment horizontal="left" vertical="center"/>
    </xf>
    <xf numFmtId="0" fontId="1" fillId="0" borderId="0" xfId="0" applyNumberFormat="1" applyFont="1" applyAlignment="1"/>
    <xf numFmtId="0" fontId="0" fillId="0" borderId="0" xfId="0" applyAlignment="1"/>
    <xf numFmtId="0" fontId="6" fillId="5" borderId="6" xfId="0" applyFont="1" applyFill="1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0" fontId="6" fillId="5" borderId="8" xfId="0" applyFont="1" applyFill="1" applyBorder="1" applyAlignment="1">
      <alignment horizontal="center" vertical="center" wrapText="1" readingOrder="1"/>
    </xf>
    <xf numFmtId="0" fontId="0" fillId="0" borderId="9" xfId="0" applyBorder="1" applyAlignment="1">
      <alignment horizontal="center" vertical="center" wrapText="1" readingOrder="1"/>
    </xf>
    <xf numFmtId="0" fontId="0" fillId="0" borderId="9" xfId="0" applyBorder="1" applyAlignment="1">
      <alignment wrapText="1"/>
    </xf>
    <xf numFmtId="0" fontId="6" fillId="5" borderId="7" xfId="0" applyFont="1" applyFill="1" applyBorder="1" applyAlignment="1">
      <alignment horizontal="center" vertical="center" wrapText="1" readingOrder="1"/>
    </xf>
    <xf numFmtId="0" fontId="6" fillId="5" borderId="4" xfId="0" applyFont="1" applyFill="1" applyBorder="1" applyAlignment="1">
      <alignment horizontal="center" vertical="center" wrapText="1" readingOrder="1"/>
    </xf>
    <xf numFmtId="0" fontId="6" fillId="6" borderId="6" xfId="0" applyFont="1" applyFill="1" applyBorder="1" applyAlignment="1">
      <alignment horizontal="center" vertical="center" wrapText="1" readingOrder="1"/>
    </xf>
    <xf numFmtId="0" fontId="6" fillId="6" borderId="4" xfId="0" applyFont="1" applyFill="1" applyBorder="1" applyAlignment="1">
      <alignment horizontal="center" vertical="center" wrapText="1" readingOrder="1"/>
    </xf>
    <xf numFmtId="0" fontId="6" fillId="5" borderId="3" xfId="0" applyFont="1" applyFill="1" applyBorder="1" applyAlignment="1">
      <alignment horizontal="center" vertical="center" wrapText="1" readingOrder="1"/>
    </xf>
    <xf numFmtId="0" fontId="0" fillId="0" borderId="7" xfId="0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'Eg1 Case 1 Results'!$B$12</c:f>
              <c:strCache>
                <c:ptCount val="1"/>
                <c:pt idx="0">
                  <c:v>Original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'Eg1 Case 1 Results'!$A$13:$A$49</c:f>
              <c:numCache>
                <c:formatCode>General</c:formatCode>
                <c:ptCount val="37"/>
                <c:pt idx="0">
                  <c:v>18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28</c:v>
                </c:pt>
                <c:pt idx="6">
                  <c:v>30</c:v>
                </c:pt>
                <c:pt idx="7">
                  <c:v>32</c:v>
                </c:pt>
                <c:pt idx="8">
                  <c:v>34</c:v>
                </c:pt>
                <c:pt idx="9">
                  <c:v>36</c:v>
                </c:pt>
                <c:pt idx="10">
                  <c:v>38</c:v>
                </c:pt>
                <c:pt idx="11">
                  <c:v>40</c:v>
                </c:pt>
                <c:pt idx="12">
                  <c:v>42</c:v>
                </c:pt>
                <c:pt idx="13">
                  <c:v>44</c:v>
                </c:pt>
                <c:pt idx="14">
                  <c:v>46</c:v>
                </c:pt>
                <c:pt idx="15">
                  <c:v>48</c:v>
                </c:pt>
                <c:pt idx="16">
                  <c:v>50</c:v>
                </c:pt>
                <c:pt idx="17">
                  <c:v>52</c:v>
                </c:pt>
                <c:pt idx="18">
                  <c:v>54</c:v>
                </c:pt>
                <c:pt idx="19">
                  <c:v>56</c:v>
                </c:pt>
                <c:pt idx="20">
                  <c:v>58</c:v>
                </c:pt>
                <c:pt idx="21">
                  <c:v>60</c:v>
                </c:pt>
                <c:pt idx="22">
                  <c:v>62</c:v>
                </c:pt>
                <c:pt idx="23">
                  <c:v>64</c:v>
                </c:pt>
                <c:pt idx="24">
                  <c:v>66</c:v>
                </c:pt>
                <c:pt idx="25">
                  <c:v>68</c:v>
                </c:pt>
                <c:pt idx="26">
                  <c:v>70</c:v>
                </c:pt>
                <c:pt idx="27">
                  <c:v>72</c:v>
                </c:pt>
                <c:pt idx="28">
                  <c:v>74</c:v>
                </c:pt>
                <c:pt idx="29">
                  <c:v>76</c:v>
                </c:pt>
                <c:pt idx="30">
                  <c:v>78</c:v>
                </c:pt>
                <c:pt idx="31">
                  <c:v>80</c:v>
                </c:pt>
                <c:pt idx="32">
                  <c:v>82</c:v>
                </c:pt>
                <c:pt idx="33">
                  <c:v>84</c:v>
                </c:pt>
                <c:pt idx="34">
                  <c:v>86</c:v>
                </c:pt>
                <c:pt idx="35">
                  <c:v>88</c:v>
                </c:pt>
                <c:pt idx="36">
                  <c:v>90</c:v>
                </c:pt>
              </c:numCache>
            </c:numRef>
          </c:xVal>
          <c:yVal>
            <c:numRef>
              <c:f>'Eg1 Case 1 Results'!$B$13:$B$49</c:f>
              <c:numCache>
                <c:formatCode>General</c:formatCode>
                <c:ptCount val="37"/>
                <c:pt idx="1">
                  <c:v>975</c:v>
                </c:pt>
                <c:pt idx="2">
                  <c:v>975</c:v>
                </c:pt>
                <c:pt idx="3">
                  <c:v>975</c:v>
                </c:pt>
                <c:pt idx="4">
                  <c:v>961.5</c:v>
                </c:pt>
                <c:pt idx="5">
                  <c:v>961.5</c:v>
                </c:pt>
                <c:pt idx="6">
                  <c:v>961.5</c:v>
                </c:pt>
                <c:pt idx="7">
                  <c:v>961.5</c:v>
                </c:pt>
                <c:pt idx="8">
                  <c:v>961.5</c:v>
                </c:pt>
                <c:pt idx="9">
                  <c:v>961.5</c:v>
                </c:pt>
                <c:pt idx="10">
                  <c:v>961.5</c:v>
                </c:pt>
                <c:pt idx="11">
                  <c:v>961.5</c:v>
                </c:pt>
                <c:pt idx="12">
                  <c:v>961.5</c:v>
                </c:pt>
                <c:pt idx="13">
                  <c:v>961.5</c:v>
                </c:pt>
                <c:pt idx="14">
                  <c:v>961.5</c:v>
                </c:pt>
                <c:pt idx="15">
                  <c:v>961.5</c:v>
                </c:pt>
                <c:pt idx="16">
                  <c:v>961.5</c:v>
                </c:pt>
                <c:pt idx="17">
                  <c:v>961.5</c:v>
                </c:pt>
                <c:pt idx="18">
                  <c:v>961.5</c:v>
                </c:pt>
                <c:pt idx="19">
                  <c:v>961.5</c:v>
                </c:pt>
                <c:pt idx="20">
                  <c:v>961.5</c:v>
                </c:pt>
                <c:pt idx="21">
                  <c:v>961.5</c:v>
                </c:pt>
                <c:pt idx="22">
                  <c:v>961.5</c:v>
                </c:pt>
                <c:pt idx="23">
                  <c:v>961.1</c:v>
                </c:pt>
                <c:pt idx="24">
                  <c:v>959.9</c:v>
                </c:pt>
                <c:pt idx="25">
                  <c:v>958.7</c:v>
                </c:pt>
                <c:pt idx="26">
                  <c:v>957.5</c:v>
                </c:pt>
                <c:pt idx="27">
                  <c:v>956.3</c:v>
                </c:pt>
                <c:pt idx="28">
                  <c:v>955.1</c:v>
                </c:pt>
                <c:pt idx="29">
                  <c:v>953.9</c:v>
                </c:pt>
                <c:pt idx="30">
                  <c:v>952.7</c:v>
                </c:pt>
                <c:pt idx="31">
                  <c:v>951.5</c:v>
                </c:pt>
                <c:pt idx="32">
                  <c:v>951.5</c:v>
                </c:pt>
                <c:pt idx="33">
                  <c:v>951.5</c:v>
                </c:pt>
                <c:pt idx="34">
                  <c:v>951.5</c:v>
                </c:pt>
                <c:pt idx="35">
                  <c:v>951.5</c:v>
                </c:pt>
                <c:pt idx="36">
                  <c:v>951.5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9D-4B17-B0A0-3D2683C18D10}"/>
            </c:ext>
          </c:extLst>
        </c:ser>
        <c:ser>
          <c:idx val="1"/>
          <c:order val="1"/>
          <c:tx>
            <c:strRef>
              <c:f>'Eg1 Case 1 Results'!$C$12</c:f>
              <c:strCache>
                <c:ptCount val="1"/>
                <c:pt idx="0">
                  <c:v>Inter. Opti.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'Eg1 Case 1 Results'!$A$13:$A$49</c:f>
              <c:numCache>
                <c:formatCode>General</c:formatCode>
                <c:ptCount val="37"/>
                <c:pt idx="0">
                  <c:v>18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28</c:v>
                </c:pt>
                <c:pt idx="6">
                  <c:v>30</c:v>
                </c:pt>
                <c:pt idx="7">
                  <c:v>32</c:v>
                </c:pt>
                <c:pt idx="8">
                  <c:v>34</c:v>
                </c:pt>
                <c:pt idx="9">
                  <c:v>36</c:v>
                </c:pt>
                <c:pt idx="10">
                  <c:v>38</c:v>
                </c:pt>
                <c:pt idx="11">
                  <c:v>40</c:v>
                </c:pt>
                <c:pt idx="12">
                  <c:v>42</c:v>
                </c:pt>
                <c:pt idx="13">
                  <c:v>44</c:v>
                </c:pt>
                <c:pt idx="14">
                  <c:v>46</c:v>
                </c:pt>
                <c:pt idx="15">
                  <c:v>48</c:v>
                </c:pt>
                <c:pt idx="16">
                  <c:v>50</c:v>
                </c:pt>
                <c:pt idx="17">
                  <c:v>52</c:v>
                </c:pt>
                <c:pt idx="18">
                  <c:v>54</c:v>
                </c:pt>
                <c:pt idx="19">
                  <c:v>56</c:v>
                </c:pt>
                <c:pt idx="20">
                  <c:v>58</c:v>
                </c:pt>
                <c:pt idx="21">
                  <c:v>60</c:v>
                </c:pt>
                <c:pt idx="22">
                  <c:v>62</c:v>
                </c:pt>
                <c:pt idx="23">
                  <c:v>64</c:v>
                </c:pt>
                <c:pt idx="24">
                  <c:v>66</c:v>
                </c:pt>
                <c:pt idx="25">
                  <c:v>68</c:v>
                </c:pt>
                <c:pt idx="26">
                  <c:v>70</c:v>
                </c:pt>
                <c:pt idx="27">
                  <c:v>72</c:v>
                </c:pt>
                <c:pt idx="28">
                  <c:v>74</c:v>
                </c:pt>
                <c:pt idx="29">
                  <c:v>76</c:v>
                </c:pt>
                <c:pt idx="30">
                  <c:v>78</c:v>
                </c:pt>
                <c:pt idx="31">
                  <c:v>80</c:v>
                </c:pt>
                <c:pt idx="32">
                  <c:v>82</c:v>
                </c:pt>
                <c:pt idx="33">
                  <c:v>84</c:v>
                </c:pt>
                <c:pt idx="34">
                  <c:v>86</c:v>
                </c:pt>
                <c:pt idx="35">
                  <c:v>88</c:v>
                </c:pt>
                <c:pt idx="36">
                  <c:v>90</c:v>
                </c:pt>
              </c:numCache>
            </c:numRef>
          </c:xVal>
          <c:yVal>
            <c:numRef>
              <c:f>'Eg1 Case 1 Results'!$C$13:$C$49</c:f>
              <c:numCache>
                <c:formatCode>General</c:formatCode>
                <c:ptCount val="37"/>
                <c:pt idx="2">
                  <c:v>975</c:v>
                </c:pt>
                <c:pt idx="3">
                  <c:v>975</c:v>
                </c:pt>
                <c:pt idx="4">
                  <c:v>961.5</c:v>
                </c:pt>
                <c:pt idx="5">
                  <c:v>961.5</c:v>
                </c:pt>
                <c:pt idx="6">
                  <c:v>961.5</c:v>
                </c:pt>
                <c:pt idx="7">
                  <c:v>961.5</c:v>
                </c:pt>
                <c:pt idx="8">
                  <c:v>961.5</c:v>
                </c:pt>
                <c:pt idx="9">
                  <c:v>961.5</c:v>
                </c:pt>
                <c:pt idx="10">
                  <c:v>961.5</c:v>
                </c:pt>
                <c:pt idx="11">
                  <c:v>961.5</c:v>
                </c:pt>
                <c:pt idx="12">
                  <c:v>961.5</c:v>
                </c:pt>
                <c:pt idx="13">
                  <c:v>961.5</c:v>
                </c:pt>
                <c:pt idx="14">
                  <c:v>961.5</c:v>
                </c:pt>
                <c:pt idx="15">
                  <c:v>961.5</c:v>
                </c:pt>
                <c:pt idx="16">
                  <c:v>961.5</c:v>
                </c:pt>
                <c:pt idx="17">
                  <c:v>961.5</c:v>
                </c:pt>
                <c:pt idx="18">
                  <c:v>961.5</c:v>
                </c:pt>
                <c:pt idx="19">
                  <c:v>961.5</c:v>
                </c:pt>
                <c:pt idx="20">
                  <c:v>961.5</c:v>
                </c:pt>
                <c:pt idx="21">
                  <c:v>961.5</c:v>
                </c:pt>
                <c:pt idx="22">
                  <c:v>961.5</c:v>
                </c:pt>
                <c:pt idx="23">
                  <c:v>961.5</c:v>
                </c:pt>
                <c:pt idx="24">
                  <c:v>961.5</c:v>
                </c:pt>
                <c:pt idx="25">
                  <c:v>960.21</c:v>
                </c:pt>
                <c:pt idx="26">
                  <c:v>958.91</c:v>
                </c:pt>
                <c:pt idx="27">
                  <c:v>957.62</c:v>
                </c:pt>
                <c:pt idx="28">
                  <c:v>956.32</c:v>
                </c:pt>
                <c:pt idx="29">
                  <c:v>955.03</c:v>
                </c:pt>
                <c:pt idx="30">
                  <c:v>953.73</c:v>
                </c:pt>
                <c:pt idx="31">
                  <c:v>952.43</c:v>
                </c:pt>
                <c:pt idx="32">
                  <c:v>951.5</c:v>
                </c:pt>
                <c:pt idx="33">
                  <c:v>951.5</c:v>
                </c:pt>
                <c:pt idx="34">
                  <c:v>951.5</c:v>
                </c:pt>
                <c:pt idx="35">
                  <c:v>951.5</c:v>
                </c:pt>
                <c:pt idx="36">
                  <c:v>951.5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9D-4B17-B0A0-3D2683C18D10}"/>
            </c:ext>
          </c:extLst>
        </c:ser>
        <c:ser>
          <c:idx val="2"/>
          <c:order val="2"/>
          <c:tx>
            <c:strRef>
              <c:f>'Eg1 Case 1 Results'!$D$12</c:f>
              <c:strCache>
                <c:ptCount val="1"/>
                <c:pt idx="0">
                  <c:v>Inter. Simu.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'Eg1 Case 1 Results'!$A$13:$A$49</c:f>
              <c:numCache>
                <c:formatCode>General</c:formatCode>
                <c:ptCount val="37"/>
                <c:pt idx="0">
                  <c:v>18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28</c:v>
                </c:pt>
                <c:pt idx="6">
                  <c:v>30</c:v>
                </c:pt>
                <c:pt idx="7">
                  <c:v>32</c:v>
                </c:pt>
                <c:pt idx="8">
                  <c:v>34</c:v>
                </c:pt>
                <c:pt idx="9">
                  <c:v>36</c:v>
                </c:pt>
                <c:pt idx="10">
                  <c:v>38</c:v>
                </c:pt>
                <c:pt idx="11">
                  <c:v>40</c:v>
                </c:pt>
                <c:pt idx="12">
                  <c:v>42</c:v>
                </c:pt>
                <c:pt idx="13">
                  <c:v>44</c:v>
                </c:pt>
                <c:pt idx="14">
                  <c:v>46</c:v>
                </c:pt>
                <c:pt idx="15">
                  <c:v>48</c:v>
                </c:pt>
                <c:pt idx="16">
                  <c:v>50</c:v>
                </c:pt>
                <c:pt idx="17">
                  <c:v>52</c:v>
                </c:pt>
                <c:pt idx="18">
                  <c:v>54</c:v>
                </c:pt>
                <c:pt idx="19">
                  <c:v>56</c:v>
                </c:pt>
                <c:pt idx="20">
                  <c:v>58</c:v>
                </c:pt>
                <c:pt idx="21">
                  <c:v>60</c:v>
                </c:pt>
                <c:pt idx="22">
                  <c:v>62</c:v>
                </c:pt>
                <c:pt idx="23">
                  <c:v>64</c:v>
                </c:pt>
                <c:pt idx="24">
                  <c:v>66</c:v>
                </c:pt>
                <c:pt idx="25">
                  <c:v>68</c:v>
                </c:pt>
                <c:pt idx="26">
                  <c:v>70</c:v>
                </c:pt>
                <c:pt idx="27">
                  <c:v>72</c:v>
                </c:pt>
                <c:pt idx="28">
                  <c:v>74</c:v>
                </c:pt>
                <c:pt idx="29">
                  <c:v>76</c:v>
                </c:pt>
                <c:pt idx="30">
                  <c:v>78</c:v>
                </c:pt>
                <c:pt idx="31">
                  <c:v>80</c:v>
                </c:pt>
                <c:pt idx="32">
                  <c:v>82</c:v>
                </c:pt>
                <c:pt idx="33">
                  <c:v>84</c:v>
                </c:pt>
                <c:pt idx="34">
                  <c:v>86</c:v>
                </c:pt>
                <c:pt idx="35">
                  <c:v>88</c:v>
                </c:pt>
                <c:pt idx="36">
                  <c:v>90</c:v>
                </c:pt>
              </c:numCache>
            </c:numRef>
          </c:xVal>
          <c:yVal>
            <c:numRef>
              <c:f>'Eg1 Case 1 Results'!$D$13:$D$49</c:f>
              <c:numCache>
                <c:formatCode>General</c:formatCode>
                <c:ptCount val="37"/>
                <c:pt idx="2">
                  <c:v>975</c:v>
                </c:pt>
                <c:pt idx="3">
                  <c:v>975</c:v>
                </c:pt>
                <c:pt idx="4">
                  <c:v>961.5</c:v>
                </c:pt>
                <c:pt idx="5">
                  <c:v>961.5</c:v>
                </c:pt>
                <c:pt idx="6">
                  <c:v>961.5</c:v>
                </c:pt>
                <c:pt idx="7">
                  <c:v>961.5</c:v>
                </c:pt>
                <c:pt idx="8">
                  <c:v>961.5</c:v>
                </c:pt>
                <c:pt idx="9">
                  <c:v>961.5</c:v>
                </c:pt>
                <c:pt idx="10">
                  <c:v>961.5</c:v>
                </c:pt>
                <c:pt idx="11">
                  <c:v>961.5</c:v>
                </c:pt>
                <c:pt idx="12">
                  <c:v>961.5</c:v>
                </c:pt>
                <c:pt idx="13">
                  <c:v>961.5</c:v>
                </c:pt>
                <c:pt idx="14">
                  <c:v>961.5</c:v>
                </c:pt>
                <c:pt idx="15">
                  <c:v>961.5</c:v>
                </c:pt>
                <c:pt idx="16">
                  <c:v>961.5</c:v>
                </c:pt>
                <c:pt idx="17">
                  <c:v>961.5</c:v>
                </c:pt>
                <c:pt idx="18">
                  <c:v>961.5</c:v>
                </c:pt>
                <c:pt idx="19">
                  <c:v>961.5</c:v>
                </c:pt>
                <c:pt idx="20">
                  <c:v>961.5</c:v>
                </c:pt>
                <c:pt idx="21">
                  <c:v>961.5</c:v>
                </c:pt>
                <c:pt idx="22">
                  <c:v>961.5</c:v>
                </c:pt>
                <c:pt idx="23">
                  <c:v>961.5</c:v>
                </c:pt>
                <c:pt idx="24">
                  <c:v>961.5</c:v>
                </c:pt>
                <c:pt idx="25">
                  <c:v>958.7</c:v>
                </c:pt>
                <c:pt idx="26">
                  <c:v>957.5</c:v>
                </c:pt>
                <c:pt idx="27">
                  <c:v>956.3</c:v>
                </c:pt>
                <c:pt idx="28">
                  <c:v>955.1</c:v>
                </c:pt>
                <c:pt idx="29">
                  <c:v>953.9</c:v>
                </c:pt>
                <c:pt idx="30">
                  <c:v>952.7</c:v>
                </c:pt>
                <c:pt idx="31">
                  <c:v>951.5</c:v>
                </c:pt>
                <c:pt idx="32">
                  <c:v>951.5</c:v>
                </c:pt>
                <c:pt idx="33">
                  <c:v>951.5</c:v>
                </c:pt>
                <c:pt idx="34">
                  <c:v>951.5</c:v>
                </c:pt>
                <c:pt idx="35">
                  <c:v>951.5</c:v>
                </c:pt>
                <c:pt idx="36">
                  <c:v>951.5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9D-4B17-B0A0-3D2683C18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414920"/>
        <c:axId val="124583824"/>
      </c:scatterChart>
      <c:valAx>
        <c:axId val="126414920"/>
        <c:scaling>
          <c:orientation val="minMax"/>
          <c:max val="94"/>
          <c:min val="1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583824"/>
        <c:crosses val="autoZero"/>
        <c:crossBetween val="midCat"/>
      </c:valAx>
      <c:valAx>
        <c:axId val="12458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414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GSF intervals of Line 1 at six buses </a:t>
            </a:r>
            <a:endParaRPr lang="en-US"/>
          </a:p>
        </c:rich>
      </c:tx>
      <c:layout>
        <c:manualLayout>
          <c:xMode val="edge"/>
          <c:yMode val="edge"/>
          <c:x val="0.21581233595800528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51159230096237"/>
          <c:y val="0.23652777777777778"/>
          <c:w val="0.83337729658792659"/>
          <c:h val="0.726064085739282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'Eg1 Case 1 Results'!$A$3</c:f>
              <c:strCache>
                <c:ptCount val="1"/>
                <c:pt idx="0">
                  <c:v>lower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'Eg1 Case 1 Results'!$B$2:$G$2</c:f>
              <c:strCache>
                <c:ptCount val="6"/>
                <c:pt idx="0">
                  <c:v>Bus 1</c:v>
                </c:pt>
                <c:pt idx="1">
                  <c:v>Bus 2</c:v>
                </c:pt>
                <c:pt idx="2">
                  <c:v>Bus 3</c:v>
                </c:pt>
                <c:pt idx="3">
                  <c:v>Bus 4</c:v>
                </c:pt>
                <c:pt idx="4">
                  <c:v>Bus 5</c:v>
                </c:pt>
                <c:pt idx="5">
                  <c:v>Bus 6</c:v>
                </c:pt>
              </c:strCache>
            </c:strRef>
          </c:xVal>
          <c:yVal>
            <c:numRef>
              <c:f>'Eg1 Case 1 Results'!$B$3:$G$3</c:f>
              <c:numCache>
                <c:formatCode>0.000</c:formatCode>
                <c:ptCount val="6"/>
                <c:pt idx="0">
                  <c:v>0.38745894278247506</c:v>
                </c:pt>
                <c:pt idx="1">
                  <c:v>-0.33748404139529681</c:v>
                </c:pt>
                <c:pt idx="2">
                  <c:v>-0.23887814313346234</c:v>
                </c:pt>
                <c:pt idx="3">
                  <c:v>-0.16666666666666652</c:v>
                </c:pt>
                <c:pt idx="4">
                  <c:v>-0.17537072856221742</c:v>
                </c:pt>
                <c:pt idx="5">
                  <c:v>-0.23887814313346223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24-4005-873B-135B99A6B8DE}"/>
            </c:ext>
          </c:extLst>
        </c:ser>
        <c:ser>
          <c:idx val="1"/>
          <c:order val="1"/>
          <c:tx>
            <c:strRef>
              <c:f>'Eg1 Case 1 Results'!$A$4</c:f>
              <c:strCache>
                <c:ptCount val="1"/>
                <c:pt idx="0">
                  <c:v>upper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'Eg1 Case 1 Results'!$B$2:$G$2</c:f>
              <c:strCache>
                <c:ptCount val="6"/>
                <c:pt idx="0">
                  <c:v>Bus 1</c:v>
                </c:pt>
                <c:pt idx="1">
                  <c:v>Bus 2</c:v>
                </c:pt>
                <c:pt idx="2">
                  <c:v>Bus 3</c:v>
                </c:pt>
                <c:pt idx="3">
                  <c:v>Bus 4</c:v>
                </c:pt>
                <c:pt idx="4">
                  <c:v>Bus 5</c:v>
                </c:pt>
                <c:pt idx="5">
                  <c:v>Bus 6</c:v>
                </c:pt>
              </c:strCache>
            </c:strRef>
          </c:xVal>
          <c:yVal>
            <c:numRef>
              <c:f>'Eg1 Case 1 Results'!$B$4:$G$4</c:f>
              <c:numCache>
                <c:formatCode>0.000</c:formatCode>
                <c:ptCount val="6"/>
                <c:pt idx="0">
                  <c:v>0.83333333333333193</c:v>
                </c:pt>
                <c:pt idx="1">
                  <c:v>-0.16666666666666685</c:v>
                </c:pt>
                <c:pt idx="2">
                  <c:v>-0.1129965135005746</c:v>
                </c:pt>
                <c:pt idx="3">
                  <c:v>0.24244429932164882</c:v>
                </c:pt>
                <c:pt idx="4">
                  <c:v>0.14216634429400377</c:v>
                </c:pt>
                <c:pt idx="5">
                  <c:v>-7.1247673294862979E-2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724-4005-873B-135B99A6B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884928"/>
        <c:axId val="445884600"/>
      </c:scatterChart>
      <c:valAx>
        <c:axId val="445884928"/>
        <c:scaling>
          <c:orientation val="minMax"/>
          <c:max val="6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Bus number</a:t>
                </a:r>
              </a:p>
            </c:rich>
          </c:tx>
          <c:layout>
            <c:manualLayout>
              <c:xMode val="edge"/>
              <c:yMode val="edge"/>
              <c:x val="0.84631124234470678"/>
              <c:y val="0.68481408573928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884600"/>
        <c:crosses val="autoZero"/>
        <c:crossBetween val="midCat"/>
      </c:valAx>
      <c:valAx>
        <c:axId val="445884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GSF value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1222331583552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884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0425306211723531"/>
          <c:y val="0.23205963837853597"/>
          <c:w val="0.2081605424321960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21741032370952E-2"/>
          <c:y val="0.15682925051035287"/>
          <c:w val="0.87595603674540667"/>
          <c:h val="0.74219087197433653"/>
        </c:manualLayout>
      </c:layout>
      <c:lineChart>
        <c:grouping val="standard"/>
        <c:varyColors val="0"/>
        <c:ser>
          <c:idx val="1"/>
          <c:order val="0"/>
          <c:tx>
            <c:strRef>
              <c:f>'Eg2 Case 2 Results'!$D$2</c:f>
              <c:strCache>
                <c:ptCount val="1"/>
                <c:pt idx="0">
                  <c:v>Opti. cost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'Eg2 Case 2 Results'!$C$3:$C$13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'Eg2 Case 2 Results'!$D$3:$D$13</c:f>
              <c:numCache>
                <c:formatCode>General</c:formatCode>
                <c:ptCount val="11"/>
                <c:pt idx="0">
                  <c:v>191543</c:v>
                </c:pt>
                <c:pt idx="1">
                  <c:v>191095</c:v>
                </c:pt>
                <c:pt idx="2">
                  <c:v>190648</c:v>
                </c:pt>
                <c:pt idx="3">
                  <c:v>190200</c:v>
                </c:pt>
                <c:pt idx="4">
                  <c:v>189701</c:v>
                </c:pt>
                <c:pt idx="5">
                  <c:v>189175</c:v>
                </c:pt>
                <c:pt idx="6">
                  <c:v>188649</c:v>
                </c:pt>
                <c:pt idx="7">
                  <c:v>188123</c:v>
                </c:pt>
                <c:pt idx="8">
                  <c:v>187593</c:v>
                </c:pt>
                <c:pt idx="9">
                  <c:v>187047</c:v>
                </c:pt>
                <c:pt idx="10">
                  <c:v>186461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59-41BA-AF2D-44FB15D376EF}"/>
            </c:ext>
          </c:extLst>
        </c:ser>
        <c:ser>
          <c:idx val="2"/>
          <c:order val="1"/>
          <c:tx>
            <c:strRef>
              <c:f>'Eg2 Case 2 Results'!$E$2</c:f>
              <c:strCache>
                <c:ptCount val="1"/>
                <c:pt idx="0">
                  <c:v>Simu. cost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'Eg2 Case 2 Results'!$C$3:$C$13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'Eg2 Case 2 Results'!$E$3:$E$13</c:f>
              <c:numCache>
                <c:formatCode>General</c:formatCode>
                <c:ptCount val="11"/>
                <c:pt idx="0">
                  <c:v>188139</c:v>
                </c:pt>
                <c:pt idx="1">
                  <c:v>188139</c:v>
                </c:pt>
                <c:pt idx="2">
                  <c:v>188139</c:v>
                </c:pt>
                <c:pt idx="3">
                  <c:v>188139</c:v>
                </c:pt>
                <c:pt idx="4">
                  <c:v>187616</c:v>
                </c:pt>
                <c:pt idx="5">
                  <c:v>187616</c:v>
                </c:pt>
                <c:pt idx="6">
                  <c:v>187616</c:v>
                </c:pt>
                <c:pt idx="7">
                  <c:v>187616</c:v>
                </c:pt>
                <c:pt idx="8">
                  <c:v>187590</c:v>
                </c:pt>
                <c:pt idx="9">
                  <c:v>187563</c:v>
                </c:pt>
                <c:pt idx="10">
                  <c:v>187165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6A-4D9F-ABCA-9FE0D98C8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178368"/>
        <c:axId val="402011256"/>
      </c:lineChart>
      <c:catAx>
        <c:axId val="40217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2011256"/>
        <c:crosses val="autoZero"/>
        <c:auto val="1"/>
        <c:lblAlgn val="ctr"/>
        <c:lblOffset val="100"/>
        <c:noMultiLvlLbl val="0"/>
      </c:catAx>
      <c:valAx>
        <c:axId val="402011256"/>
        <c:scaling>
          <c:orientation val="minMax"/>
          <c:min val="18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0217836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57032408989861"/>
          <c:y val="0.11865077326024082"/>
          <c:w val="0.81105566779233684"/>
          <c:h val="0.76884299685550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'Eg 3 Results'!$B$16</c:f>
              <c:strCache>
                <c:ptCount val="1"/>
                <c:pt idx="0">
                  <c:v>B&amp;C Bound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'Eg 3 Results'!$A$17:$A$19</c:f>
              <c:numCache>
                <c:formatCode>General</c:formatCode>
                <c:ptCount val="3"/>
                <c:pt idx="0">
                  <c:v>31</c:v>
                </c:pt>
                <c:pt idx="1">
                  <c:v>58</c:v>
                </c:pt>
                <c:pt idx="2">
                  <c:v>138</c:v>
                </c:pt>
              </c:numCache>
            </c:numRef>
          </c:xVal>
          <c:yVal>
            <c:numRef>
              <c:f>'Eg 3 Results'!$B$17:$B$19</c:f>
              <c:numCache>
                <c:formatCode>General</c:formatCode>
                <c:ptCount val="3"/>
                <c:pt idx="0">
                  <c:v>831.6</c:v>
                </c:pt>
                <c:pt idx="1">
                  <c:v>832.73</c:v>
                </c:pt>
                <c:pt idx="2">
                  <c:v>832.86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40-4763-AB5C-03E4C2D12C45}"/>
            </c:ext>
          </c:extLst>
        </c:ser>
        <c:ser>
          <c:idx val="1"/>
          <c:order val="1"/>
          <c:tx>
            <c:strRef>
              <c:f>'Eg 3 Results'!$C$16</c:f>
              <c:strCache>
                <c:ptCount val="1"/>
                <c:pt idx="0">
                  <c:v>B&amp;C Feasible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'Eg 3 Results'!$A$17:$A$19</c:f>
              <c:numCache>
                <c:formatCode>General</c:formatCode>
                <c:ptCount val="3"/>
                <c:pt idx="0">
                  <c:v>31</c:v>
                </c:pt>
                <c:pt idx="1">
                  <c:v>58</c:v>
                </c:pt>
                <c:pt idx="2">
                  <c:v>138</c:v>
                </c:pt>
              </c:numCache>
            </c:numRef>
          </c:xVal>
          <c:yVal>
            <c:numRef>
              <c:f>'Eg 3 Results'!$C$17:$C$19</c:f>
              <c:numCache>
                <c:formatCode>General</c:formatCode>
                <c:ptCount val="3"/>
                <c:pt idx="0">
                  <c:v>916.83</c:v>
                </c:pt>
                <c:pt idx="1">
                  <c:v>834.26</c:v>
                </c:pt>
                <c:pt idx="2">
                  <c:v>833.72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40-4763-AB5C-03E4C2D12C45}"/>
            </c:ext>
          </c:extLst>
        </c:ser>
        <c:ser>
          <c:idx val="2"/>
          <c:order val="2"/>
          <c:tx>
            <c:strRef>
              <c:f>'Eg 3 Results'!$G$16</c:f>
              <c:strCache>
                <c:ptCount val="1"/>
                <c:pt idx="0">
                  <c:v>SLR+B&amp;C Bound</c:v>
                </c:pt>
              </c:strCache>
            </c:strRef>
          </c:tx>
          <c:spPr>
            <a:ln w="19050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'Eg 3 Results'!$F$17:$F$19</c:f>
              <c:numCache>
                <c:formatCode>General</c:formatCode>
                <c:ptCount val="3"/>
                <c:pt idx="0">
                  <c:v>34</c:v>
                </c:pt>
                <c:pt idx="1">
                  <c:v>45</c:v>
                </c:pt>
                <c:pt idx="2">
                  <c:v>56</c:v>
                </c:pt>
              </c:numCache>
            </c:numRef>
          </c:xVal>
          <c:yVal>
            <c:numRef>
              <c:f>'Eg 3 Results'!$G$17:$G$19</c:f>
              <c:numCache>
                <c:formatCode>General</c:formatCode>
                <c:ptCount val="3"/>
                <c:pt idx="0">
                  <c:v>816.47</c:v>
                </c:pt>
                <c:pt idx="1">
                  <c:v>817.65</c:v>
                </c:pt>
                <c:pt idx="2">
                  <c:v>817.61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440-4763-AB5C-03E4C2D12C45}"/>
            </c:ext>
          </c:extLst>
        </c:ser>
        <c:ser>
          <c:idx val="3"/>
          <c:order val="3"/>
          <c:tx>
            <c:strRef>
              <c:f>'Eg 3 Results'!$H$16</c:f>
              <c:strCache>
                <c:ptCount val="1"/>
                <c:pt idx="0">
                  <c:v>SLR+B&amp;C Feasible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'Eg 3 Results'!$F$17:$F$19</c:f>
              <c:numCache>
                <c:formatCode>General</c:formatCode>
                <c:ptCount val="3"/>
                <c:pt idx="0">
                  <c:v>34</c:v>
                </c:pt>
                <c:pt idx="1">
                  <c:v>45</c:v>
                </c:pt>
                <c:pt idx="2">
                  <c:v>56</c:v>
                </c:pt>
              </c:numCache>
            </c:numRef>
          </c:xVal>
          <c:yVal>
            <c:numRef>
              <c:f>'Eg 3 Results'!$H$17:$H$19</c:f>
              <c:numCache>
                <c:formatCode>General</c:formatCode>
                <c:ptCount val="3"/>
                <c:pt idx="0">
                  <c:v>837.53</c:v>
                </c:pt>
                <c:pt idx="1">
                  <c:v>835.29</c:v>
                </c:pt>
                <c:pt idx="2">
                  <c:v>834.88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440-4763-AB5C-03E4C2D12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669488"/>
        <c:axId val="509667848"/>
      </c:scatterChart>
      <c:valAx>
        <c:axId val="509669488"/>
        <c:scaling>
          <c:orientation val="minMax"/>
          <c:max val="1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CPU time (s)</a:t>
                </a:r>
              </a:p>
            </c:rich>
          </c:tx>
          <c:layout>
            <c:manualLayout>
              <c:xMode val="edge"/>
              <c:yMode val="edge"/>
              <c:x val="0.82297442720631231"/>
              <c:y val="0.810819211364027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09667848"/>
        <c:crosses val="autoZero"/>
        <c:crossBetween val="midCat"/>
      </c:valAx>
      <c:valAx>
        <c:axId val="509667848"/>
        <c:scaling>
          <c:orientation val="minMax"/>
          <c:max val="930"/>
          <c:min val="8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cost (k$)</a:t>
                </a:r>
              </a:p>
            </c:rich>
          </c:tx>
          <c:layout>
            <c:manualLayout>
              <c:xMode val="edge"/>
              <c:yMode val="edge"/>
              <c:x val="1.387782790794039E-2"/>
              <c:y val="1.202893181605033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09669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20412252351793"/>
          <c:y val="3.145220521397666E-2"/>
          <c:w val="0.59583263033575162"/>
          <c:h val="0.221308759377694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167639</xdr:rowOff>
    </xdr:from>
    <xdr:to>
      <xdr:col>10</xdr:col>
      <xdr:colOff>11723</xdr:colOff>
      <xdr:row>8</xdr:row>
      <xdr:rowOff>0</xdr:rowOff>
    </xdr:to>
    <xdr:sp macro="" textlink="">
      <xdr:nvSpPr>
        <xdr:cNvPr id="2" name="TextBox 1"/>
        <xdr:cNvSpPr txBox="1"/>
      </xdr:nvSpPr>
      <xdr:spPr>
        <a:xfrm>
          <a:off x="0" y="167639"/>
          <a:ext cx="6107723" cy="12860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excel file contains testing data and results of the paper entitled "Transmission Contingency-Constrained Unit Commitment with High Penetration of Renewables via Interval Optimization."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Parameters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data sources of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units, lines,  wind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farms,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load centers are included, except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wind scenarios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that can be generated based on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available wind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information. Results of the three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examples are also summarized. 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20</xdr:row>
      <xdr:rowOff>38100</xdr:rowOff>
    </xdr:from>
    <xdr:to>
      <xdr:col>14</xdr:col>
      <xdr:colOff>342900</xdr:colOff>
      <xdr:row>35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403860</xdr:colOff>
      <xdr:row>0</xdr:row>
      <xdr:rowOff>91440</xdr:rowOff>
    </xdr:from>
    <xdr:to>
      <xdr:col>15</xdr:col>
      <xdr:colOff>99060</xdr:colOff>
      <xdr:row>15</xdr:row>
      <xdr:rowOff>91440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0.01667</cdr:y>
    </cdr:from>
    <cdr:to>
      <cdr:x>0.2</cdr:x>
      <cdr:y>0.10556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45720"/>
          <a:ext cx="91440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cost ($)</a:t>
          </a:r>
          <a:endParaRPr lang="en-US" sz="1100"/>
        </a:p>
      </cdr:txBody>
    </cdr:sp>
  </cdr:relSizeAnchor>
  <cdr:relSizeAnchor xmlns:cdr="http://schemas.openxmlformats.org/drawingml/2006/chartDrawing">
    <cdr:from>
      <cdr:x>0.915</cdr:x>
      <cdr:y>0.89722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83380" y="2461260"/>
          <a:ext cx="388620" cy="281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i="1"/>
            <a:t>f</a:t>
          </a:r>
          <a:r>
            <a:rPr lang="en-US" sz="1000" baseline="-25000"/>
            <a:t>3</a:t>
          </a:r>
          <a:r>
            <a:rPr lang="en-US" sz="1000" baseline="30000"/>
            <a:t>max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396240</xdr:colOff>
      <xdr:row>30</xdr:row>
      <xdr:rowOff>45720</xdr:rowOff>
    </xdr:from>
    <xdr:to>
      <xdr:col>20</xdr:col>
      <xdr:colOff>213360</xdr:colOff>
      <xdr:row>33</xdr:row>
      <xdr:rowOff>121920</xdr:rowOff>
    </xdr:to>
    <xdr:sp macro="" textlink="">
      <xdr:nvSpPr>
        <xdr:cNvPr id="2" name="Rectangle 1"/>
        <xdr:cNvSpPr/>
      </xdr:nvSpPr>
      <xdr:spPr>
        <a:xfrm>
          <a:off x="9113520" y="5372100"/>
          <a:ext cx="3474720" cy="62484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304800</xdr:colOff>
      <xdr:row>27</xdr:row>
      <xdr:rowOff>83820</xdr:rowOff>
    </xdr:from>
    <xdr:to>
      <xdr:col>9</xdr:col>
      <xdr:colOff>167640</xdr:colOff>
      <xdr:row>28</xdr:row>
      <xdr:rowOff>60960</xdr:rowOff>
    </xdr:to>
    <xdr:sp macro="" textlink="">
      <xdr:nvSpPr>
        <xdr:cNvPr id="3" name="Rectangle 2"/>
        <xdr:cNvSpPr/>
      </xdr:nvSpPr>
      <xdr:spPr>
        <a:xfrm>
          <a:off x="5364480" y="4861560"/>
          <a:ext cx="472440" cy="1600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304800</xdr:colOff>
      <xdr:row>0</xdr:row>
      <xdr:rowOff>175260</xdr:rowOff>
    </xdr:from>
    <xdr:to>
      <xdr:col>16</xdr:col>
      <xdr:colOff>0</xdr:colOff>
      <xdr:row>15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0.915</cdr:x>
      <cdr:y>0.84166</cdr:y>
    </cdr:from>
    <cdr:to>
      <cdr:x>1</cdr:x>
      <cdr:y>0.93889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83380" y="2308848"/>
          <a:ext cx="388620" cy="266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l-GR" sz="1100" i="1"/>
            <a:t>α</a:t>
          </a:r>
          <a:r>
            <a:rPr lang="en-US" sz="1100" i="1" baseline="30000"/>
            <a:t>E</a:t>
          </a:r>
          <a:r>
            <a:rPr lang="en-US" sz="1100"/>
            <a:t>(</a:t>
          </a:r>
          <a:r>
            <a:rPr lang="en-US" sz="1100" i="1"/>
            <a:t>t</a:t>
          </a:r>
          <a:r>
            <a:rPr lang="en-US" sz="1100"/>
            <a:t>)</a:t>
          </a:r>
        </a:p>
      </cdr:txBody>
    </cdr:sp>
  </cdr:relSizeAnchor>
  <cdr:relSizeAnchor xmlns:cdr="http://schemas.openxmlformats.org/drawingml/2006/chartDrawing">
    <cdr:from>
      <cdr:x>0</cdr:x>
      <cdr:y>0.01852</cdr:y>
    </cdr:from>
    <cdr:to>
      <cdr:x>0.13667</cdr:x>
      <cdr:y>0.11574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50800"/>
          <a:ext cx="62484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i="0">
              <a:latin typeface="Times New Roman" panose="02020603050405020304" pitchFamily="18" charset="0"/>
              <a:cs typeface="Times New Roman" panose="02020603050405020304" pitchFamily="18" charset="0"/>
            </a:rPr>
            <a:t>cost (k$)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731520</xdr:colOff>
      <xdr:row>19</xdr:row>
      <xdr:rowOff>106680</xdr:rowOff>
    </xdr:from>
    <xdr:to>
      <xdr:col>5</xdr:col>
      <xdr:colOff>563880</xdr:colOff>
      <xdr:row>36</xdr:row>
      <xdr:rowOff>106160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30" zoomScaleNormal="130" workbookViewId="0">
      <selection activeCell="C10" sqref="C10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defaultRowHeight="14.4" x14ac:dyDescent="0.3"/>
  <cols>
    <col min="5" max="5" width="11.5546875" customWidth="1"/>
  </cols>
  <sheetData>
    <row r="1" spans="1:7" ht="16.2" x14ac:dyDescent="0.3">
      <c r="A1" s="1" t="s">
        <v>461</v>
      </c>
    </row>
    <row r="2" spans="1:7" ht="16.2" x14ac:dyDescent="0.3">
      <c r="A2" s="34" t="s">
        <v>429</v>
      </c>
      <c r="B2" s="34" t="s">
        <v>430</v>
      </c>
      <c r="C2" s="35" t="s">
        <v>431</v>
      </c>
      <c r="D2" s="34" t="s">
        <v>432</v>
      </c>
      <c r="E2" s="34" t="s">
        <v>433</v>
      </c>
      <c r="F2" s="36" t="s">
        <v>434</v>
      </c>
    </row>
    <row r="3" spans="1:7" x14ac:dyDescent="0.3">
      <c r="A3" s="34">
        <v>0.5</v>
      </c>
      <c r="B3" s="34">
        <v>0.5</v>
      </c>
      <c r="C3" s="42">
        <v>0</v>
      </c>
      <c r="D3" s="34">
        <v>191543</v>
      </c>
      <c r="E3" s="37">
        <v>188139</v>
      </c>
      <c r="F3" s="38">
        <f t="shared" ref="F3:F13" si="0">ABS(D3-E3)/E3</f>
        <v>1.809300570323006E-2</v>
      </c>
      <c r="G3" s="39"/>
    </row>
    <row r="4" spans="1:7" x14ac:dyDescent="0.3">
      <c r="A4" s="34">
        <v>0.45</v>
      </c>
      <c r="B4" s="34">
        <v>0.45</v>
      </c>
      <c r="C4" s="42">
        <v>0.1</v>
      </c>
      <c r="D4" s="34">
        <v>191095</v>
      </c>
      <c r="E4" s="37">
        <v>188139</v>
      </c>
      <c r="F4" s="38">
        <f t="shared" si="0"/>
        <v>1.5711787561324339E-2</v>
      </c>
      <c r="G4" s="39"/>
    </row>
    <row r="5" spans="1:7" x14ac:dyDescent="0.3">
      <c r="A5" s="34">
        <v>0.4</v>
      </c>
      <c r="B5" s="34">
        <v>0.4</v>
      </c>
      <c r="C5" s="42">
        <v>0.2</v>
      </c>
      <c r="D5" s="34">
        <v>190648</v>
      </c>
      <c r="E5" s="37">
        <v>188139</v>
      </c>
      <c r="F5" s="38">
        <f t="shared" si="0"/>
        <v>1.3335884638485375E-2</v>
      </c>
    </row>
    <row r="6" spans="1:7" x14ac:dyDescent="0.3">
      <c r="A6" s="34">
        <v>0.35</v>
      </c>
      <c r="B6" s="34">
        <v>0.35</v>
      </c>
      <c r="C6" s="42">
        <v>0.3</v>
      </c>
      <c r="D6" s="34">
        <v>190200</v>
      </c>
      <c r="E6" s="37">
        <v>188139</v>
      </c>
      <c r="F6" s="38">
        <f t="shared" si="0"/>
        <v>1.0954666496579656E-2</v>
      </c>
    </row>
    <row r="7" spans="1:7" x14ac:dyDescent="0.3">
      <c r="A7" s="34">
        <v>0.3</v>
      </c>
      <c r="B7" s="34">
        <v>0.3</v>
      </c>
      <c r="C7" s="42">
        <v>0.4</v>
      </c>
      <c r="D7" s="34">
        <v>189701</v>
      </c>
      <c r="E7" s="40">
        <v>187616</v>
      </c>
      <c r="F7" s="38">
        <f t="shared" si="0"/>
        <v>1.1113124680197851E-2</v>
      </c>
    </row>
    <row r="8" spans="1:7" x14ac:dyDescent="0.3">
      <c r="A8" s="34">
        <v>0.25</v>
      </c>
      <c r="B8" s="34">
        <v>0.25</v>
      </c>
      <c r="C8" s="42">
        <v>0.5</v>
      </c>
      <c r="D8" s="34">
        <v>189175</v>
      </c>
      <c r="E8" s="40">
        <v>187616</v>
      </c>
      <c r="F8" s="38">
        <f t="shared" si="0"/>
        <v>8.3095258400136453E-3</v>
      </c>
    </row>
    <row r="9" spans="1:7" x14ac:dyDescent="0.3">
      <c r="A9" s="34">
        <v>0.2</v>
      </c>
      <c r="B9" s="34">
        <v>0.2</v>
      </c>
      <c r="C9" s="42">
        <v>0.6</v>
      </c>
      <c r="D9" s="34">
        <v>188649</v>
      </c>
      <c r="E9" s="40">
        <v>187616</v>
      </c>
      <c r="F9" s="38">
        <f t="shared" si="0"/>
        <v>5.5059269998294393E-3</v>
      </c>
    </row>
    <row r="10" spans="1:7" x14ac:dyDescent="0.3">
      <c r="A10" s="34">
        <v>0.15</v>
      </c>
      <c r="B10" s="34">
        <v>0.15</v>
      </c>
      <c r="C10" s="42">
        <v>0.7</v>
      </c>
      <c r="D10" s="29">
        <v>188123</v>
      </c>
      <c r="E10" s="40">
        <v>187616</v>
      </c>
      <c r="F10" s="41">
        <f t="shared" si="0"/>
        <v>2.7023281596452327E-3</v>
      </c>
    </row>
    <row r="11" spans="1:7" x14ac:dyDescent="0.3">
      <c r="A11" s="34">
        <v>0.1</v>
      </c>
      <c r="B11" s="34">
        <v>0.1</v>
      </c>
      <c r="C11" s="42">
        <v>0.8</v>
      </c>
      <c r="D11" s="29">
        <v>187593</v>
      </c>
      <c r="E11" s="29">
        <v>187590</v>
      </c>
      <c r="F11" s="41">
        <f t="shared" si="0"/>
        <v>1.5992323684631377E-5</v>
      </c>
    </row>
    <row r="12" spans="1:7" x14ac:dyDescent="0.3">
      <c r="A12" s="34">
        <v>0.05</v>
      </c>
      <c r="B12" s="34">
        <v>0.05</v>
      </c>
      <c r="C12" s="42">
        <v>0.9</v>
      </c>
      <c r="D12" s="29">
        <v>187047</v>
      </c>
      <c r="E12" s="29">
        <v>187563</v>
      </c>
      <c r="F12" s="41">
        <f t="shared" si="0"/>
        <v>2.7510756385854354E-3</v>
      </c>
    </row>
    <row r="13" spans="1:7" x14ac:dyDescent="0.3">
      <c r="A13" s="34">
        <v>0</v>
      </c>
      <c r="B13" s="34">
        <v>0</v>
      </c>
      <c r="C13" s="42">
        <v>1</v>
      </c>
      <c r="D13" s="29">
        <v>186461</v>
      </c>
      <c r="E13" s="29">
        <v>187165</v>
      </c>
      <c r="F13" s="41">
        <f t="shared" si="0"/>
        <v>3.7613870114604759E-3</v>
      </c>
    </row>
    <row r="14" spans="1:7" x14ac:dyDescent="0.3">
      <c r="A14" s="34"/>
      <c r="B14" s="34"/>
      <c r="C14" s="34"/>
      <c r="D14" s="34"/>
      <c r="E14" s="29"/>
      <c r="F14" s="38"/>
    </row>
    <row r="15" spans="1:7" x14ac:dyDescent="0.3">
      <c r="A15" s="34">
        <v>0</v>
      </c>
      <c r="B15" s="42">
        <v>1</v>
      </c>
      <c r="C15" s="34">
        <v>0</v>
      </c>
      <c r="D15" s="34">
        <v>156142</v>
      </c>
      <c r="E15" s="42">
        <v>189269</v>
      </c>
      <c r="F15" s="38">
        <f>ABS(D15-E15)/E15</f>
        <v>0.17502602116564256</v>
      </c>
    </row>
    <row r="16" spans="1:7" x14ac:dyDescent="0.3">
      <c r="A16" s="42">
        <v>1</v>
      </c>
      <c r="B16" s="34">
        <v>0</v>
      </c>
      <c r="C16" s="34">
        <v>0</v>
      </c>
      <c r="D16" s="34">
        <v>225529</v>
      </c>
      <c r="E16" s="43">
        <v>189574</v>
      </c>
      <c r="F16" s="38">
        <f>ABS(D16-E16)/E16</f>
        <v>0.18966208446305929</v>
      </c>
    </row>
    <row r="17" spans="2:6" x14ac:dyDescent="0.3">
      <c r="E17" s="11"/>
      <c r="F17" s="44"/>
    </row>
    <row r="20" spans="2:6" x14ac:dyDescent="0.3">
      <c r="B20" s="39"/>
      <c r="D20" s="44"/>
    </row>
    <row r="21" spans="2:6" x14ac:dyDescent="0.3">
      <c r="B21" s="11"/>
      <c r="C21" s="11"/>
      <c r="D21" s="45"/>
    </row>
    <row r="22" spans="2:6" x14ac:dyDescent="0.3">
      <c r="B22" s="11"/>
      <c r="C22" s="11"/>
      <c r="D22" s="45"/>
    </row>
    <row r="23" spans="2:6" x14ac:dyDescent="0.3">
      <c r="B23" s="11"/>
      <c r="D23" s="44"/>
    </row>
    <row r="24" spans="2:6" x14ac:dyDescent="0.3">
      <c r="B24" s="11"/>
      <c r="D24" s="44"/>
    </row>
    <row r="25" spans="2:6" x14ac:dyDescent="0.3">
      <c r="B25" s="11"/>
      <c r="D25" s="44"/>
    </row>
    <row r="26" spans="2:6" x14ac:dyDescent="0.3">
      <c r="B26" s="11"/>
      <c r="D26" s="44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workbookViewId="0">
      <selection activeCell="J61" sqref="J61"/>
    </sheetView>
  </sheetViews>
  <sheetFormatPr defaultRowHeight="14.4" x14ac:dyDescent="0.3"/>
  <cols>
    <col min="2" max="2" width="10.44140625" bestFit="1" customWidth="1"/>
    <col min="3" max="3" width="10" bestFit="1" customWidth="1"/>
    <col min="4" max="4" width="12.44140625" bestFit="1" customWidth="1"/>
    <col min="5" max="5" width="9.77734375" bestFit="1" customWidth="1"/>
    <col min="6" max="6" width="9.44140625" bestFit="1" customWidth="1"/>
    <col min="7" max="7" width="10.6640625" customWidth="1"/>
    <col min="9" max="9" width="17.21875" customWidth="1"/>
    <col min="10" max="10" width="11.88671875" customWidth="1"/>
    <col min="11" max="11" width="9.77734375" customWidth="1"/>
  </cols>
  <sheetData>
    <row r="1" spans="1:17" x14ac:dyDescent="0.3">
      <c r="A1" t="s">
        <v>181</v>
      </c>
    </row>
    <row r="3" spans="1:17" x14ac:dyDescent="0.3">
      <c r="A3" s="1" t="s">
        <v>182</v>
      </c>
    </row>
    <row r="4" spans="1:17" ht="43.2" x14ac:dyDescent="0.3">
      <c r="A4" s="15" t="s">
        <v>1</v>
      </c>
      <c r="B4" s="15" t="s">
        <v>2</v>
      </c>
      <c r="C4" s="15" t="s">
        <v>3</v>
      </c>
      <c r="D4" s="15" t="s">
        <v>183</v>
      </c>
      <c r="E4" s="15" t="s">
        <v>184</v>
      </c>
      <c r="F4" s="15" t="s">
        <v>185</v>
      </c>
      <c r="G4" s="25" t="s">
        <v>186</v>
      </c>
      <c r="H4" s="25" t="s">
        <v>187</v>
      </c>
      <c r="I4" s="25" t="s">
        <v>188</v>
      </c>
      <c r="J4" s="15" t="s">
        <v>189</v>
      </c>
      <c r="K4" s="15" t="s">
        <v>190</v>
      </c>
      <c r="L4" s="25" t="s">
        <v>194</v>
      </c>
      <c r="M4" s="25" t="s">
        <v>195</v>
      </c>
      <c r="N4" s="25" t="s">
        <v>196</v>
      </c>
      <c r="O4" s="25" t="s">
        <v>191</v>
      </c>
      <c r="P4" s="25" t="s">
        <v>192</v>
      </c>
      <c r="Q4" s="25" t="s">
        <v>193</v>
      </c>
    </row>
    <row r="5" spans="1:17" x14ac:dyDescent="0.3">
      <c r="A5" s="15"/>
      <c r="B5" s="15"/>
      <c r="C5" s="15"/>
      <c r="D5" s="15"/>
      <c r="E5" s="15"/>
      <c r="F5" s="15"/>
      <c r="G5" s="25"/>
      <c r="H5" s="25"/>
      <c r="I5" s="25"/>
      <c r="J5" s="15"/>
      <c r="K5" s="15"/>
      <c r="L5" s="25"/>
      <c r="M5" s="25"/>
      <c r="N5" s="25"/>
      <c r="O5" s="25"/>
      <c r="P5" s="25"/>
      <c r="Q5" s="25"/>
    </row>
    <row r="6" spans="1:17" x14ac:dyDescent="0.3">
      <c r="A6" s="15">
        <v>4</v>
      </c>
      <c r="B6" s="15">
        <v>30</v>
      </c>
      <c r="C6" s="15">
        <v>5</v>
      </c>
      <c r="D6" s="15">
        <v>15</v>
      </c>
      <c r="E6" s="15">
        <v>1</v>
      </c>
      <c r="F6" s="15">
        <v>1</v>
      </c>
      <c r="G6" s="15">
        <v>1</v>
      </c>
      <c r="H6" s="15">
        <v>0</v>
      </c>
      <c r="I6" s="15">
        <v>0</v>
      </c>
      <c r="J6" s="15">
        <v>40</v>
      </c>
      <c r="K6" s="28">
        <v>31.67</v>
      </c>
      <c r="L6" s="15">
        <v>10</v>
      </c>
      <c r="M6" s="15">
        <v>10</v>
      </c>
      <c r="N6" s="15">
        <v>10</v>
      </c>
      <c r="O6" s="28">
        <v>26.940429999999999</v>
      </c>
      <c r="P6" s="28">
        <v>28.333690000000001</v>
      </c>
      <c r="Q6" s="28">
        <v>29.726949999999999</v>
      </c>
    </row>
    <row r="7" spans="1:17" x14ac:dyDescent="0.3">
      <c r="A7" s="15">
        <v>6</v>
      </c>
      <c r="B7" s="15">
        <v>30</v>
      </c>
      <c r="C7" s="15">
        <v>5</v>
      </c>
      <c r="D7" s="15">
        <v>15</v>
      </c>
      <c r="E7" s="15">
        <v>1</v>
      </c>
      <c r="F7" s="15">
        <v>1</v>
      </c>
      <c r="G7" s="15">
        <v>1</v>
      </c>
      <c r="H7" s="15">
        <v>0</v>
      </c>
      <c r="I7" s="15">
        <v>0</v>
      </c>
      <c r="J7" s="15">
        <v>40</v>
      </c>
      <c r="K7" s="28">
        <v>31.67</v>
      </c>
      <c r="L7" s="15">
        <v>10</v>
      </c>
      <c r="M7" s="15">
        <v>10</v>
      </c>
      <c r="N7" s="15">
        <v>10</v>
      </c>
      <c r="O7" s="28">
        <v>26.940429999999999</v>
      </c>
      <c r="P7" s="28">
        <v>28.333690000000001</v>
      </c>
      <c r="Q7" s="28">
        <v>29.726950000000002</v>
      </c>
    </row>
    <row r="8" spans="1:17" x14ac:dyDescent="0.3">
      <c r="A8" s="15">
        <v>8</v>
      </c>
      <c r="B8" s="15">
        <v>30</v>
      </c>
      <c r="C8" s="15">
        <v>5</v>
      </c>
      <c r="D8" s="15">
        <v>15</v>
      </c>
      <c r="E8" s="15">
        <v>1</v>
      </c>
      <c r="F8" s="15">
        <v>1</v>
      </c>
      <c r="G8" s="15">
        <v>1</v>
      </c>
      <c r="H8" s="15">
        <v>0</v>
      </c>
      <c r="I8" s="15">
        <v>0</v>
      </c>
      <c r="J8" s="15">
        <v>40</v>
      </c>
      <c r="K8" s="28">
        <v>31.67</v>
      </c>
      <c r="L8" s="15">
        <v>10</v>
      </c>
      <c r="M8" s="15">
        <v>10</v>
      </c>
      <c r="N8" s="15">
        <v>10</v>
      </c>
      <c r="O8" s="28">
        <v>26.940429999999999</v>
      </c>
      <c r="P8" s="28">
        <v>28.333690000000001</v>
      </c>
      <c r="Q8" s="28">
        <v>29.726950000000002</v>
      </c>
    </row>
    <row r="9" spans="1:17" x14ac:dyDescent="0.3">
      <c r="A9" s="15">
        <v>10</v>
      </c>
      <c r="B9" s="15">
        <v>300</v>
      </c>
      <c r="C9" s="15">
        <v>150</v>
      </c>
      <c r="D9" s="15">
        <v>150</v>
      </c>
      <c r="E9" s="15">
        <v>8</v>
      </c>
      <c r="F9" s="15">
        <v>8</v>
      </c>
      <c r="G9" s="15">
        <v>8</v>
      </c>
      <c r="H9" s="15">
        <v>0</v>
      </c>
      <c r="I9" s="15">
        <v>0</v>
      </c>
      <c r="J9" s="15">
        <v>440</v>
      </c>
      <c r="K9" s="15">
        <v>6.78</v>
      </c>
      <c r="L9" s="15">
        <v>100</v>
      </c>
      <c r="M9" s="15">
        <v>100</v>
      </c>
      <c r="N9" s="15">
        <v>100</v>
      </c>
      <c r="O9" s="28">
        <v>13.975</v>
      </c>
      <c r="P9" s="28">
        <v>16.149999999999999</v>
      </c>
      <c r="Q9" s="28">
        <v>18.324999999999999</v>
      </c>
    </row>
    <row r="10" spans="1:17" x14ac:dyDescent="0.3">
      <c r="A10" s="15">
        <v>12</v>
      </c>
      <c r="B10" s="15">
        <v>300</v>
      </c>
      <c r="C10" s="15">
        <v>100</v>
      </c>
      <c r="D10" s="15">
        <v>150</v>
      </c>
      <c r="E10" s="15">
        <v>8</v>
      </c>
      <c r="F10" s="15">
        <v>8</v>
      </c>
      <c r="G10" s="15">
        <v>8</v>
      </c>
      <c r="H10" s="15">
        <v>0</v>
      </c>
      <c r="I10" s="15">
        <v>0</v>
      </c>
      <c r="J10" s="15">
        <v>110</v>
      </c>
      <c r="K10" s="15">
        <v>6.78</v>
      </c>
      <c r="L10" s="15">
        <v>100</v>
      </c>
      <c r="M10" s="15">
        <v>100</v>
      </c>
      <c r="N10" s="15">
        <v>100</v>
      </c>
      <c r="O10" s="28">
        <v>13.975</v>
      </c>
      <c r="P10" s="28">
        <v>16.149999999999999</v>
      </c>
      <c r="Q10" s="15">
        <v>18.324999999999999</v>
      </c>
    </row>
    <row r="11" spans="1:17" x14ac:dyDescent="0.3">
      <c r="A11" s="15">
        <v>15</v>
      </c>
      <c r="B11" s="15">
        <v>30</v>
      </c>
      <c r="C11" s="15">
        <v>10</v>
      </c>
      <c r="D11" s="15">
        <v>15</v>
      </c>
      <c r="E11" s="15">
        <v>1</v>
      </c>
      <c r="F11" s="15">
        <v>1</v>
      </c>
      <c r="G11" s="15">
        <v>1</v>
      </c>
      <c r="H11" s="15">
        <v>0</v>
      </c>
      <c r="I11" s="15">
        <v>0</v>
      </c>
      <c r="J11" s="15">
        <v>40</v>
      </c>
      <c r="K11" s="15">
        <v>31.67</v>
      </c>
      <c r="L11" s="15">
        <v>10</v>
      </c>
      <c r="M11" s="15">
        <v>10</v>
      </c>
      <c r="N11" s="15">
        <v>10</v>
      </c>
      <c r="O11" s="28">
        <v>26.940429999999999</v>
      </c>
      <c r="P11" s="28">
        <v>28.333690000000001</v>
      </c>
      <c r="Q11" s="28">
        <v>29.726950000000002</v>
      </c>
    </row>
    <row r="12" spans="1:17" x14ac:dyDescent="0.3">
      <c r="A12" s="15">
        <v>18</v>
      </c>
      <c r="B12" s="15">
        <v>100</v>
      </c>
      <c r="C12" s="15">
        <v>25</v>
      </c>
      <c r="D12" s="15">
        <v>50</v>
      </c>
      <c r="E12" s="15">
        <v>5</v>
      </c>
      <c r="F12" s="15">
        <v>5</v>
      </c>
      <c r="G12" s="15">
        <v>5</v>
      </c>
      <c r="H12" s="15">
        <v>0</v>
      </c>
      <c r="I12" s="15">
        <v>0</v>
      </c>
      <c r="J12" s="15">
        <v>50</v>
      </c>
      <c r="K12" s="15">
        <v>10.15</v>
      </c>
      <c r="L12" s="15">
        <v>34</v>
      </c>
      <c r="M12" s="15">
        <v>33</v>
      </c>
      <c r="N12" s="15">
        <v>33</v>
      </c>
      <c r="O12" s="15">
        <v>18.255200000000002</v>
      </c>
      <c r="P12" s="15">
        <v>19.1128</v>
      </c>
      <c r="Q12" s="15">
        <v>19.957599999999999</v>
      </c>
    </row>
    <row r="13" spans="1:17" x14ac:dyDescent="0.3">
      <c r="A13" s="15">
        <v>19</v>
      </c>
      <c r="B13" s="15">
        <v>30</v>
      </c>
      <c r="C13" s="15">
        <v>5</v>
      </c>
      <c r="D13" s="15">
        <v>15</v>
      </c>
      <c r="E13" s="15">
        <v>1</v>
      </c>
      <c r="F13" s="15">
        <v>1</v>
      </c>
      <c r="G13" s="15">
        <v>1</v>
      </c>
      <c r="H13" s="15">
        <v>0</v>
      </c>
      <c r="I13" s="15">
        <v>0</v>
      </c>
      <c r="J13" s="15">
        <v>40</v>
      </c>
      <c r="K13" s="28">
        <v>31.67</v>
      </c>
      <c r="L13" s="15">
        <v>10</v>
      </c>
      <c r="M13" s="15">
        <v>10</v>
      </c>
      <c r="N13" s="15">
        <v>10</v>
      </c>
      <c r="O13" s="28">
        <v>26.940429999999999</v>
      </c>
      <c r="P13" s="28">
        <v>28.333690000000001</v>
      </c>
      <c r="Q13" s="28">
        <v>29.726950000000002</v>
      </c>
    </row>
    <row r="14" spans="1:17" x14ac:dyDescent="0.3">
      <c r="A14" s="15">
        <v>24</v>
      </c>
      <c r="B14" s="15">
        <v>30</v>
      </c>
      <c r="C14" s="15">
        <v>5</v>
      </c>
      <c r="D14" s="15">
        <v>15</v>
      </c>
      <c r="E14" s="15">
        <v>1</v>
      </c>
      <c r="F14" s="15">
        <v>1</v>
      </c>
      <c r="G14" s="15">
        <v>1</v>
      </c>
      <c r="H14" s="15">
        <v>0</v>
      </c>
      <c r="I14" s="15">
        <v>0</v>
      </c>
      <c r="J14" s="15">
        <v>40</v>
      </c>
      <c r="K14" s="28">
        <v>31.67</v>
      </c>
      <c r="L14" s="15">
        <v>10</v>
      </c>
      <c r="M14" s="15">
        <v>10</v>
      </c>
      <c r="N14" s="15">
        <v>10</v>
      </c>
      <c r="O14" s="28">
        <v>26.940429999999999</v>
      </c>
      <c r="P14" s="28">
        <v>28.333690000000001</v>
      </c>
      <c r="Q14" s="28">
        <v>29.726950000000002</v>
      </c>
    </row>
    <row r="15" spans="1:17" x14ac:dyDescent="0.3">
      <c r="A15" s="15">
        <v>25</v>
      </c>
      <c r="B15" s="15">
        <v>300</v>
      </c>
      <c r="C15" s="15">
        <v>100</v>
      </c>
      <c r="D15" s="15">
        <v>150</v>
      </c>
      <c r="E15" s="15">
        <v>8</v>
      </c>
      <c r="F15" s="15">
        <v>8</v>
      </c>
      <c r="G15" s="15">
        <v>8</v>
      </c>
      <c r="H15" s="15">
        <v>0</v>
      </c>
      <c r="I15" s="15">
        <v>0</v>
      </c>
      <c r="J15" s="15">
        <v>100</v>
      </c>
      <c r="K15" s="15">
        <v>6.78</v>
      </c>
      <c r="L15" s="15">
        <v>100</v>
      </c>
      <c r="M15" s="15">
        <v>100</v>
      </c>
      <c r="N15" s="15">
        <v>100</v>
      </c>
      <c r="O15" s="28">
        <v>13.975</v>
      </c>
      <c r="P15" s="15">
        <v>16.149999999999999</v>
      </c>
      <c r="Q15" s="15">
        <v>18.324999999999999</v>
      </c>
    </row>
    <row r="16" spans="1:17" x14ac:dyDescent="0.3">
      <c r="A16" s="15">
        <v>26</v>
      </c>
      <c r="B16" s="15">
        <v>350</v>
      </c>
      <c r="C16" s="15">
        <v>100</v>
      </c>
      <c r="D16" s="15">
        <v>175</v>
      </c>
      <c r="E16" s="15">
        <v>8</v>
      </c>
      <c r="F16" s="15">
        <v>8</v>
      </c>
      <c r="G16" s="15">
        <v>8</v>
      </c>
      <c r="H16" s="15">
        <v>0</v>
      </c>
      <c r="I16" s="15">
        <v>0</v>
      </c>
      <c r="J16" s="15">
        <v>100</v>
      </c>
      <c r="K16" s="15">
        <v>32.96</v>
      </c>
      <c r="L16" s="15">
        <v>117</v>
      </c>
      <c r="M16" s="15">
        <v>117</v>
      </c>
      <c r="N16" s="15">
        <v>116</v>
      </c>
      <c r="O16" s="15">
        <v>11.111000000000001</v>
      </c>
      <c r="P16" s="15">
        <v>11.813000000000001</v>
      </c>
      <c r="Q16" s="15">
        <v>12.512</v>
      </c>
    </row>
    <row r="17" spans="1:17" x14ac:dyDescent="0.3">
      <c r="A17" s="15">
        <v>27</v>
      </c>
      <c r="B17" s="15">
        <v>30</v>
      </c>
      <c r="C17" s="15">
        <v>8</v>
      </c>
      <c r="D17" s="15">
        <v>15</v>
      </c>
      <c r="E17" s="15">
        <v>1</v>
      </c>
      <c r="F17" s="15">
        <v>1</v>
      </c>
      <c r="G17" s="15">
        <v>1</v>
      </c>
      <c r="H17" s="15">
        <v>0</v>
      </c>
      <c r="I17" s="15">
        <v>0</v>
      </c>
      <c r="J17" s="15">
        <v>40</v>
      </c>
      <c r="K17" s="28">
        <v>31.67</v>
      </c>
      <c r="L17" s="15">
        <v>10</v>
      </c>
      <c r="M17" s="15">
        <v>10</v>
      </c>
      <c r="N17" s="15">
        <v>10</v>
      </c>
      <c r="O17" s="28">
        <v>26.940429999999999</v>
      </c>
      <c r="P17" s="28">
        <v>28.333690000000001</v>
      </c>
      <c r="Q17" s="28">
        <v>29.726950000000002</v>
      </c>
    </row>
    <row r="18" spans="1:17" x14ac:dyDescent="0.3">
      <c r="A18" s="15">
        <v>31</v>
      </c>
      <c r="B18" s="15">
        <v>30</v>
      </c>
      <c r="C18" s="15">
        <v>8</v>
      </c>
      <c r="D18" s="15">
        <v>15</v>
      </c>
      <c r="E18" s="15">
        <v>1</v>
      </c>
      <c r="F18" s="15">
        <v>1</v>
      </c>
      <c r="G18" s="15">
        <v>1</v>
      </c>
      <c r="H18" s="15">
        <v>0</v>
      </c>
      <c r="I18" s="15">
        <v>0</v>
      </c>
      <c r="J18" s="15">
        <v>40</v>
      </c>
      <c r="K18" s="28">
        <v>31.67</v>
      </c>
      <c r="L18" s="15">
        <v>10</v>
      </c>
      <c r="M18" s="15">
        <v>10</v>
      </c>
      <c r="N18" s="15">
        <v>10</v>
      </c>
      <c r="O18" s="28">
        <v>26.940429999999999</v>
      </c>
      <c r="P18" s="28">
        <v>28.333690000000001</v>
      </c>
      <c r="Q18" s="28">
        <v>29.726950000000002</v>
      </c>
    </row>
    <row r="19" spans="1:17" x14ac:dyDescent="0.3">
      <c r="A19" s="15">
        <v>32</v>
      </c>
      <c r="B19" s="15">
        <v>100</v>
      </c>
      <c r="C19" s="15">
        <v>25</v>
      </c>
      <c r="D19" s="15">
        <v>50</v>
      </c>
      <c r="E19" s="15">
        <v>5</v>
      </c>
      <c r="F19" s="15">
        <v>5</v>
      </c>
      <c r="G19" s="15">
        <v>5</v>
      </c>
      <c r="H19" s="15">
        <v>0</v>
      </c>
      <c r="I19" s="15">
        <v>0</v>
      </c>
      <c r="J19" s="15">
        <v>50</v>
      </c>
      <c r="K19" s="15">
        <v>10.15</v>
      </c>
      <c r="L19" s="15">
        <v>34</v>
      </c>
      <c r="M19" s="15">
        <v>33</v>
      </c>
      <c r="N19" s="15">
        <v>33</v>
      </c>
      <c r="O19" s="15">
        <v>18.255200000000002</v>
      </c>
      <c r="P19" s="15">
        <v>19.1128</v>
      </c>
      <c r="Q19" s="15">
        <v>19.957599999999999</v>
      </c>
    </row>
    <row r="20" spans="1:17" x14ac:dyDescent="0.3">
      <c r="A20" s="15">
        <v>34</v>
      </c>
      <c r="B20" s="15">
        <v>30</v>
      </c>
      <c r="C20" s="15">
        <v>8</v>
      </c>
      <c r="D20" s="15">
        <v>15</v>
      </c>
      <c r="E20" s="15">
        <v>1</v>
      </c>
      <c r="F20" s="15">
        <v>1</v>
      </c>
      <c r="G20" s="15">
        <v>1</v>
      </c>
      <c r="H20" s="15">
        <v>0</v>
      </c>
      <c r="I20" s="15">
        <v>0</v>
      </c>
      <c r="J20" s="15">
        <v>40</v>
      </c>
      <c r="K20" s="28">
        <v>31.67</v>
      </c>
      <c r="L20" s="15">
        <v>10</v>
      </c>
      <c r="M20" s="15">
        <v>10</v>
      </c>
      <c r="N20" s="15">
        <v>10</v>
      </c>
      <c r="O20" s="28">
        <v>26.940429999999999</v>
      </c>
      <c r="P20" s="28">
        <v>28.333690000000001</v>
      </c>
      <c r="Q20" s="28">
        <v>29.726950000000002</v>
      </c>
    </row>
    <row r="21" spans="1:17" x14ac:dyDescent="0.3">
      <c r="A21" s="29">
        <v>36</v>
      </c>
      <c r="B21" s="15">
        <v>100</v>
      </c>
      <c r="C21" s="15">
        <v>25</v>
      </c>
      <c r="D21" s="15">
        <v>50</v>
      </c>
      <c r="E21" s="15">
        <v>5</v>
      </c>
      <c r="F21" s="15">
        <v>5</v>
      </c>
      <c r="G21" s="15">
        <v>5</v>
      </c>
      <c r="H21" s="15">
        <v>0</v>
      </c>
      <c r="I21" s="15">
        <v>0</v>
      </c>
      <c r="J21" s="15">
        <v>50</v>
      </c>
      <c r="K21" s="15">
        <v>10.15</v>
      </c>
      <c r="L21" s="15">
        <v>34</v>
      </c>
      <c r="M21" s="15">
        <v>33</v>
      </c>
      <c r="N21" s="15">
        <v>33</v>
      </c>
      <c r="O21" s="15">
        <v>18.255200000000002</v>
      </c>
      <c r="P21" s="15">
        <v>19.1128</v>
      </c>
      <c r="Q21" s="15">
        <v>19.957599999999999</v>
      </c>
    </row>
    <row r="22" spans="1:17" x14ac:dyDescent="0.3">
      <c r="A22" s="29">
        <v>40</v>
      </c>
      <c r="B22" s="15">
        <v>30</v>
      </c>
      <c r="C22" s="15">
        <v>8</v>
      </c>
      <c r="D22" s="15">
        <v>15</v>
      </c>
      <c r="E22" s="15">
        <v>1</v>
      </c>
      <c r="F22" s="15">
        <v>1</v>
      </c>
      <c r="G22" s="15">
        <v>1</v>
      </c>
      <c r="H22" s="15">
        <v>0</v>
      </c>
      <c r="I22" s="15">
        <v>0</v>
      </c>
      <c r="J22" s="15">
        <v>40</v>
      </c>
      <c r="K22" s="28">
        <v>31.67</v>
      </c>
      <c r="L22" s="15">
        <v>10</v>
      </c>
      <c r="M22" s="15">
        <v>10</v>
      </c>
      <c r="N22" s="15">
        <v>10</v>
      </c>
      <c r="O22" s="28">
        <v>26.940429999999999</v>
      </c>
      <c r="P22" s="28">
        <v>28.333690000000001</v>
      </c>
      <c r="Q22" s="28">
        <v>29.726950000000002</v>
      </c>
    </row>
    <row r="23" spans="1:17" x14ac:dyDescent="0.3">
      <c r="A23" s="29">
        <v>42</v>
      </c>
      <c r="B23" s="15">
        <v>30</v>
      </c>
      <c r="C23" s="15">
        <v>8</v>
      </c>
      <c r="D23" s="15">
        <v>15</v>
      </c>
      <c r="E23" s="15">
        <v>1</v>
      </c>
      <c r="F23" s="15">
        <v>1</v>
      </c>
      <c r="G23" s="15">
        <v>1</v>
      </c>
      <c r="H23" s="15">
        <v>0</v>
      </c>
      <c r="I23" s="15">
        <v>0</v>
      </c>
      <c r="J23" s="15">
        <v>40</v>
      </c>
      <c r="K23" s="28">
        <v>31.67</v>
      </c>
      <c r="L23" s="15">
        <v>10</v>
      </c>
      <c r="M23" s="15">
        <v>10</v>
      </c>
      <c r="N23" s="15">
        <v>10</v>
      </c>
      <c r="O23" s="28">
        <v>26.940429999999999</v>
      </c>
      <c r="P23" s="28">
        <v>28.333690000000001</v>
      </c>
      <c r="Q23" s="28">
        <v>29.726950000000002</v>
      </c>
    </row>
    <row r="24" spans="1:17" x14ac:dyDescent="0.3">
      <c r="A24" s="29">
        <v>46</v>
      </c>
      <c r="B24" s="15">
        <v>100</v>
      </c>
      <c r="C24" s="15">
        <v>25</v>
      </c>
      <c r="D24" s="15">
        <v>50</v>
      </c>
      <c r="E24" s="15">
        <v>5</v>
      </c>
      <c r="F24" s="15">
        <v>5</v>
      </c>
      <c r="G24" s="15">
        <v>5</v>
      </c>
      <c r="H24" s="15">
        <v>0</v>
      </c>
      <c r="I24" s="15">
        <v>0</v>
      </c>
      <c r="J24" s="15">
        <v>59</v>
      </c>
      <c r="K24" s="15">
        <v>10.15</v>
      </c>
      <c r="L24" s="15">
        <v>34</v>
      </c>
      <c r="M24" s="15">
        <v>33</v>
      </c>
      <c r="N24" s="15">
        <v>33</v>
      </c>
      <c r="O24" s="15">
        <v>18.255200000000002</v>
      </c>
      <c r="P24" s="15">
        <v>19.1128</v>
      </c>
      <c r="Q24" s="15">
        <v>19.957599999999999</v>
      </c>
    </row>
    <row r="25" spans="1:17" x14ac:dyDescent="0.3">
      <c r="A25" s="29">
        <v>49</v>
      </c>
      <c r="B25" s="15">
        <v>250</v>
      </c>
      <c r="C25" s="15">
        <v>50</v>
      </c>
      <c r="D25" s="15">
        <v>125</v>
      </c>
      <c r="E25" s="15">
        <v>8</v>
      </c>
      <c r="F25" s="15">
        <v>8</v>
      </c>
      <c r="G25" s="15">
        <v>8</v>
      </c>
      <c r="H25" s="15">
        <v>0</v>
      </c>
      <c r="I25" s="15">
        <v>0</v>
      </c>
      <c r="J25" s="15">
        <v>100</v>
      </c>
      <c r="K25" s="28">
        <v>28</v>
      </c>
      <c r="L25" s="15">
        <v>84</v>
      </c>
      <c r="M25" s="15">
        <v>83</v>
      </c>
      <c r="N25" s="15">
        <v>83</v>
      </c>
      <c r="O25" s="28">
        <v>12.531584000000001</v>
      </c>
      <c r="P25" s="28">
        <v>12.932551</v>
      </c>
      <c r="Q25" s="28">
        <v>13.331117000000001</v>
      </c>
    </row>
    <row r="26" spans="1:17" x14ac:dyDescent="0.3">
      <c r="A26" s="29">
        <v>54</v>
      </c>
      <c r="B26" s="15">
        <v>250</v>
      </c>
      <c r="C26" s="15">
        <v>50</v>
      </c>
      <c r="D26" s="15">
        <v>125</v>
      </c>
      <c r="E26" s="15">
        <v>8</v>
      </c>
      <c r="F26" s="15">
        <v>8</v>
      </c>
      <c r="G26" s="15">
        <v>8</v>
      </c>
      <c r="H26" s="15">
        <v>0</v>
      </c>
      <c r="I26" s="15">
        <v>0</v>
      </c>
      <c r="J26" s="15">
        <v>100</v>
      </c>
      <c r="K26" s="28">
        <v>28</v>
      </c>
      <c r="L26" s="15">
        <v>84</v>
      </c>
      <c r="M26" s="15">
        <v>83</v>
      </c>
      <c r="N26" s="15">
        <v>83</v>
      </c>
      <c r="O26" s="28">
        <v>12.531584000000001</v>
      </c>
      <c r="P26" s="28">
        <v>12.932551</v>
      </c>
      <c r="Q26" s="28">
        <v>13.331117000000001</v>
      </c>
    </row>
    <row r="27" spans="1:17" x14ac:dyDescent="0.3">
      <c r="A27" s="29">
        <v>55</v>
      </c>
      <c r="B27" s="15">
        <v>100</v>
      </c>
      <c r="C27" s="15">
        <v>25</v>
      </c>
      <c r="D27" s="15">
        <v>50</v>
      </c>
      <c r="E27" s="15">
        <v>5</v>
      </c>
      <c r="F27" s="15">
        <v>5</v>
      </c>
      <c r="G27" s="15">
        <v>5</v>
      </c>
      <c r="H27" s="15">
        <v>0</v>
      </c>
      <c r="I27" s="15">
        <v>0</v>
      </c>
      <c r="J27" s="15">
        <v>50</v>
      </c>
      <c r="K27" s="15">
        <v>10.15</v>
      </c>
      <c r="L27" s="15">
        <v>34</v>
      </c>
      <c r="M27" s="15">
        <v>33</v>
      </c>
      <c r="N27" s="15">
        <v>33</v>
      </c>
      <c r="O27" s="15">
        <v>18.255200000000002</v>
      </c>
      <c r="P27" s="15">
        <v>19.1128</v>
      </c>
      <c r="Q27" s="15">
        <v>19.957599999999999</v>
      </c>
    </row>
    <row r="28" spans="1:17" x14ac:dyDescent="0.3">
      <c r="A28" s="29">
        <v>56</v>
      </c>
      <c r="B28" s="15">
        <v>100</v>
      </c>
      <c r="C28" s="15">
        <v>25</v>
      </c>
      <c r="D28" s="15">
        <v>50</v>
      </c>
      <c r="E28" s="15">
        <v>5</v>
      </c>
      <c r="F28" s="15">
        <v>5</v>
      </c>
      <c r="G28" s="15">
        <v>5</v>
      </c>
      <c r="H28" s="15">
        <v>0</v>
      </c>
      <c r="I28" s="15">
        <v>0</v>
      </c>
      <c r="J28" s="15">
        <v>50</v>
      </c>
      <c r="K28" s="15">
        <v>10.15</v>
      </c>
      <c r="L28" s="15">
        <v>34</v>
      </c>
      <c r="M28" s="15">
        <v>33</v>
      </c>
      <c r="N28" s="15">
        <v>33</v>
      </c>
      <c r="O28" s="15">
        <v>18.255200000000002</v>
      </c>
      <c r="P28" s="15">
        <v>19.1128</v>
      </c>
      <c r="Q28" s="15">
        <v>19.957599999999999</v>
      </c>
    </row>
    <row r="29" spans="1:17" x14ac:dyDescent="0.3">
      <c r="A29" s="29">
        <v>59</v>
      </c>
      <c r="B29" s="15">
        <v>200</v>
      </c>
      <c r="C29" s="15">
        <v>50</v>
      </c>
      <c r="D29" s="15">
        <v>100</v>
      </c>
      <c r="E29" s="15">
        <v>8</v>
      </c>
      <c r="F29" s="15">
        <v>8</v>
      </c>
      <c r="G29" s="15">
        <v>10</v>
      </c>
      <c r="H29" s="15">
        <v>0</v>
      </c>
      <c r="I29" s="15">
        <v>0</v>
      </c>
      <c r="J29" s="15">
        <v>100</v>
      </c>
      <c r="K29" s="15">
        <v>39</v>
      </c>
      <c r="L29" s="15">
        <v>67</v>
      </c>
      <c r="M29" s="15">
        <v>67</v>
      </c>
      <c r="N29" s="15">
        <v>66</v>
      </c>
      <c r="O29" s="15">
        <v>13.5848</v>
      </c>
      <c r="P29" s="15">
        <v>14.174399999999999</v>
      </c>
      <c r="Q29" s="15">
        <v>14.759599999999999</v>
      </c>
    </row>
    <row r="30" spans="1:17" x14ac:dyDescent="0.3">
      <c r="A30" s="29">
        <v>61</v>
      </c>
      <c r="B30" s="15">
        <v>200</v>
      </c>
      <c r="C30" s="15">
        <v>50</v>
      </c>
      <c r="D30" s="15">
        <v>100</v>
      </c>
      <c r="E30" s="15">
        <v>8</v>
      </c>
      <c r="F30" s="15">
        <v>8</v>
      </c>
      <c r="G30" s="15">
        <v>10</v>
      </c>
      <c r="H30" s="15">
        <v>0</v>
      </c>
      <c r="I30" s="15">
        <v>0</v>
      </c>
      <c r="J30" s="15">
        <v>100</v>
      </c>
      <c r="K30" s="15">
        <v>39</v>
      </c>
      <c r="L30" s="15">
        <v>67</v>
      </c>
      <c r="M30" s="15">
        <v>67</v>
      </c>
      <c r="N30" s="15">
        <v>66</v>
      </c>
      <c r="O30" s="15">
        <v>13.5848</v>
      </c>
      <c r="P30" s="15">
        <v>14.174399999999999</v>
      </c>
      <c r="Q30" s="15">
        <v>14.759599999999999</v>
      </c>
    </row>
    <row r="31" spans="1:17" x14ac:dyDescent="0.3">
      <c r="A31" s="29">
        <v>62</v>
      </c>
      <c r="B31" s="15">
        <v>100</v>
      </c>
      <c r="C31" s="15">
        <v>25</v>
      </c>
      <c r="D31" s="15">
        <v>50</v>
      </c>
      <c r="E31" s="15">
        <v>5</v>
      </c>
      <c r="F31" s="15">
        <v>5</v>
      </c>
      <c r="G31" s="15">
        <v>5</v>
      </c>
      <c r="H31" s="15">
        <v>0</v>
      </c>
      <c r="I31" s="15">
        <v>0</v>
      </c>
      <c r="J31" s="15">
        <v>50</v>
      </c>
      <c r="K31" s="15">
        <v>10.15</v>
      </c>
      <c r="L31" s="15">
        <v>34</v>
      </c>
      <c r="M31" s="15">
        <v>33</v>
      </c>
      <c r="N31" s="15">
        <v>33</v>
      </c>
      <c r="O31" s="15">
        <v>18.255200000000002</v>
      </c>
      <c r="P31" s="15">
        <v>19.1128</v>
      </c>
      <c r="Q31" s="15">
        <v>19.957599999999999</v>
      </c>
    </row>
    <row r="32" spans="1:17" x14ac:dyDescent="0.3">
      <c r="A32" s="29">
        <v>65</v>
      </c>
      <c r="B32" s="15">
        <v>420</v>
      </c>
      <c r="C32" s="15">
        <v>100</v>
      </c>
      <c r="D32" s="15">
        <v>210</v>
      </c>
      <c r="E32" s="15">
        <v>10</v>
      </c>
      <c r="F32" s="15">
        <v>10</v>
      </c>
      <c r="G32" s="15">
        <v>10</v>
      </c>
      <c r="H32" s="15">
        <v>0</v>
      </c>
      <c r="I32" s="15">
        <v>0</v>
      </c>
      <c r="J32" s="15">
        <v>250</v>
      </c>
      <c r="K32" s="15">
        <v>64.16</v>
      </c>
      <c r="L32" s="15">
        <v>140</v>
      </c>
      <c r="M32" s="15">
        <v>140</v>
      </c>
      <c r="N32" s="15">
        <v>140</v>
      </c>
      <c r="O32" s="15">
        <v>9.8216999999999999</v>
      </c>
      <c r="P32" s="15">
        <v>12.786900000000001</v>
      </c>
      <c r="Q32" s="15">
        <v>15.7521</v>
      </c>
    </row>
    <row r="33" spans="1:17" x14ac:dyDescent="0.3">
      <c r="A33" s="29">
        <v>66</v>
      </c>
      <c r="B33" s="15">
        <v>420</v>
      </c>
      <c r="C33" s="15">
        <v>100</v>
      </c>
      <c r="D33" s="15">
        <v>210</v>
      </c>
      <c r="E33" s="15">
        <v>10</v>
      </c>
      <c r="F33" s="15">
        <v>10</v>
      </c>
      <c r="G33" s="15">
        <v>10</v>
      </c>
      <c r="H33" s="15">
        <v>0</v>
      </c>
      <c r="I33" s="15">
        <v>0</v>
      </c>
      <c r="J33" s="15">
        <v>250</v>
      </c>
      <c r="K33" s="15">
        <v>64.16</v>
      </c>
      <c r="L33" s="15">
        <v>140</v>
      </c>
      <c r="M33" s="15">
        <v>140</v>
      </c>
      <c r="N33" s="15">
        <v>140</v>
      </c>
      <c r="O33" s="15">
        <v>9.8216999999999999</v>
      </c>
      <c r="P33" s="15">
        <v>12.786900000000001</v>
      </c>
      <c r="Q33" s="15">
        <v>15.7521</v>
      </c>
    </row>
    <row r="34" spans="1:17" x14ac:dyDescent="0.3">
      <c r="A34" s="29">
        <v>69</v>
      </c>
      <c r="B34" s="15">
        <v>300</v>
      </c>
      <c r="C34" s="15">
        <v>80</v>
      </c>
      <c r="D34" s="15">
        <v>150</v>
      </c>
      <c r="E34" s="15">
        <v>8</v>
      </c>
      <c r="F34" s="15">
        <v>8</v>
      </c>
      <c r="G34" s="15">
        <v>10</v>
      </c>
      <c r="H34" s="15">
        <v>0</v>
      </c>
      <c r="I34" s="15">
        <v>0</v>
      </c>
      <c r="J34" s="15">
        <v>100</v>
      </c>
      <c r="K34" s="15">
        <v>6.78</v>
      </c>
      <c r="L34" s="15">
        <v>100</v>
      </c>
      <c r="M34" s="15">
        <v>100</v>
      </c>
      <c r="N34" s="15">
        <v>100</v>
      </c>
      <c r="O34" s="15">
        <v>13.975</v>
      </c>
      <c r="P34" s="15">
        <v>16.149999999999999</v>
      </c>
      <c r="Q34" s="15">
        <v>18.324999999999999</v>
      </c>
    </row>
    <row r="35" spans="1:17" x14ac:dyDescent="0.3">
      <c r="A35" s="29">
        <v>70</v>
      </c>
      <c r="B35" s="15">
        <v>80</v>
      </c>
      <c r="C35" s="15">
        <v>30</v>
      </c>
      <c r="D35" s="15">
        <v>40</v>
      </c>
      <c r="E35" s="15">
        <v>4</v>
      </c>
      <c r="F35" s="15">
        <v>4</v>
      </c>
      <c r="G35" s="15">
        <v>4</v>
      </c>
      <c r="H35" s="15">
        <v>0</v>
      </c>
      <c r="I35" s="15">
        <v>0</v>
      </c>
      <c r="J35" s="15">
        <v>45</v>
      </c>
      <c r="K35" s="15">
        <v>74.33</v>
      </c>
      <c r="L35" s="15">
        <v>27</v>
      </c>
      <c r="M35" s="15">
        <v>27</v>
      </c>
      <c r="N35" s="15">
        <v>26</v>
      </c>
      <c r="O35" s="28">
        <v>16.710720999999999</v>
      </c>
      <c r="P35" s="28">
        <v>19.190563000000001</v>
      </c>
      <c r="Q35" s="28">
        <v>21.624482</v>
      </c>
    </row>
    <row r="36" spans="1:17" x14ac:dyDescent="0.3">
      <c r="A36" s="29">
        <v>72</v>
      </c>
      <c r="B36" s="15">
        <v>30</v>
      </c>
      <c r="C36" s="15">
        <v>10</v>
      </c>
      <c r="D36" s="15">
        <v>15</v>
      </c>
      <c r="E36" s="15">
        <v>1</v>
      </c>
      <c r="F36" s="15">
        <v>1</v>
      </c>
      <c r="G36" s="15">
        <v>1</v>
      </c>
      <c r="H36" s="15">
        <v>0</v>
      </c>
      <c r="I36" s="15">
        <v>0</v>
      </c>
      <c r="J36" s="15">
        <v>40</v>
      </c>
      <c r="K36" s="15">
        <v>31.67</v>
      </c>
      <c r="L36" s="15">
        <v>10</v>
      </c>
      <c r="M36" s="15">
        <v>10</v>
      </c>
      <c r="N36" s="15">
        <v>10</v>
      </c>
      <c r="O36" s="28">
        <v>26.940429999999999</v>
      </c>
      <c r="P36" s="28">
        <v>28.333690000000001</v>
      </c>
      <c r="Q36" s="28">
        <v>29.726950000000002</v>
      </c>
    </row>
    <row r="37" spans="1:17" x14ac:dyDescent="0.3">
      <c r="A37" s="29">
        <v>73</v>
      </c>
      <c r="B37" s="15">
        <v>30</v>
      </c>
      <c r="C37" s="15">
        <v>5</v>
      </c>
      <c r="D37" s="15">
        <v>15</v>
      </c>
      <c r="E37" s="15">
        <v>1</v>
      </c>
      <c r="F37" s="15">
        <v>1</v>
      </c>
      <c r="G37" s="15">
        <v>1</v>
      </c>
      <c r="H37" s="15">
        <v>0</v>
      </c>
      <c r="I37" s="15">
        <v>0</v>
      </c>
      <c r="J37" s="15">
        <v>40</v>
      </c>
      <c r="K37" s="28">
        <v>31.67</v>
      </c>
      <c r="L37" s="15">
        <v>10</v>
      </c>
      <c r="M37" s="15">
        <v>10</v>
      </c>
      <c r="N37" s="15">
        <v>10</v>
      </c>
      <c r="O37" s="28">
        <v>26.940429999999999</v>
      </c>
      <c r="P37" s="28">
        <v>28.333690000000001</v>
      </c>
      <c r="Q37" s="28">
        <v>29.726950000000002</v>
      </c>
    </row>
    <row r="38" spans="1:17" x14ac:dyDescent="0.3">
      <c r="A38" s="29">
        <v>74</v>
      </c>
      <c r="B38" s="15">
        <v>20</v>
      </c>
      <c r="C38" s="15">
        <v>5</v>
      </c>
      <c r="D38" s="15">
        <v>10</v>
      </c>
      <c r="E38" s="15">
        <v>1</v>
      </c>
      <c r="F38" s="15">
        <v>1</v>
      </c>
      <c r="G38" s="15">
        <v>1</v>
      </c>
      <c r="H38" s="15">
        <v>0</v>
      </c>
      <c r="I38" s="15">
        <v>0</v>
      </c>
      <c r="J38" s="15">
        <v>30</v>
      </c>
      <c r="K38" s="15">
        <v>17.95</v>
      </c>
      <c r="L38" s="15">
        <v>7</v>
      </c>
      <c r="M38" s="15">
        <v>7</v>
      </c>
      <c r="N38" s="15">
        <v>6</v>
      </c>
      <c r="O38" s="28">
        <v>37.894914</v>
      </c>
      <c r="P38" s="28">
        <v>38.291142000000001</v>
      </c>
      <c r="Q38" s="28">
        <v>38.659068000000005</v>
      </c>
    </row>
    <row r="39" spans="1:17" x14ac:dyDescent="0.3">
      <c r="A39" s="29">
        <v>76</v>
      </c>
      <c r="B39" s="15">
        <v>100</v>
      </c>
      <c r="C39" s="15">
        <v>25</v>
      </c>
      <c r="D39" s="15">
        <v>50</v>
      </c>
      <c r="E39" s="15">
        <v>5</v>
      </c>
      <c r="F39" s="15">
        <v>5</v>
      </c>
      <c r="G39" s="15">
        <v>5</v>
      </c>
      <c r="H39" s="15">
        <v>0</v>
      </c>
      <c r="I39" s="15">
        <v>0</v>
      </c>
      <c r="J39" s="15">
        <v>50</v>
      </c>
      <c r="K39" s="15">
        <v>10.15</v>
      </c>
      <c r="L39" s="15">
        <v>34</v>
      </c>
      <c r="M39" s="15">
        <v>33</v>
      </c>
      <c r="N39" s="15">
        <v>33</v>
      </c>
      <c r="O39" s="15">
        <v>18.255200000000002</v>
      </c>
      <c r="P39" s="15">
        <v>19.1128</v>
      </c>
      <c r="Q39" s="15">
        <v>19.957599999999999</v>
      </c>
    </row>
    <row r="40" spans="1:17" x14ac:dyDescent="0.3">
      <c r="A40" s="29">
        <v>77</v>
      </c>
      <c r="B40" s="15">
        <v>100</v>
      </c>
      <c r="C40" s="15">
        <v>25</v>
      </c>
      <c r="D40" s="15">
        <v>50</v>
      </c>
      <c r="E40" s="15">
        <v>5</v>
      </c>
      <c r="F40" s="15">
        <v>5</v>
      </c>
      <c r="G40" s="15">
        <v>5</v>
      </c>
      <c r="H40" s="15">
        <v>0</v>
      </c>
      <c r="I40" s="15">
        <v>0</v>
      </c>
      <c r="J40" s="15">
        <v>50</v>
      </c>
      <c r="K40" s="15">
        <v>10.15</v>
      </c>
      <c r="L40" s="15">
        <v>34</v>
      </c>
      <c r="M40" s="15">
        <v>33</v>
      </c>
      <c r="N40" s="15">
        <v>33</v>
      </c>
      <c r="O40" s="15">
        <v>18.255200000000002</v>
      </c>
      <c r="P40" s="15">
        <v>19.1128</v>
      </c>
      <c r="Q40" s="15">
        <v>19.957599999999999</v>
      </c>
    </row>
    <row r="41" spans="1:17" x14ac:dyDescent="0.3">
      <c r="A41" s="15">
        <v>80</v>
      </c>
      <c r="B41" s="15">
        <v>300</v>
      </c>
      <c r="C41" s="15">
        <v>150</v>
      </c>
      <c r="D41" s="15">
        <v>150</v>
      </c>
      <c r="E41" s="15">
        <v>8</v>
      </c>
      <c r="F41" s="15">
        <v>8</v>
      </c>
      <c r="G41" s="15">
        <v>10</v>
      </c>
      <c r="H41" s="15">
        <v>0</v>
      </c>
      <c r="I41" s="15">
        <v>0</v>
      </c>
      <c r="J41" s="15">
        <v>440</v>
      </c>
      <c r="K41" s="28">
        <v>6.78</v>
      </c>
      <c r="L41" s="15">
        <v>100</v>
      </c>
      <c r="M41" s="15">
        <v>100</v>
      </c>
      <c r="N41" s="15">
        <v>100</v>
      </c>
      <c r="O41" s="28">
        <v>13.975</v>
      </c>
      <c r="P41" s="28">
        <v>16.149999999999999</v>
      </c>
      <c r="Q41" s="28">
        <v>18.324999999999999</v>
      </c>
    </row>
    <row r="42" spans="1:17" x14ac:dyDescent="0.3">
      <c r="A42" s="15">
        <v>82</v>
      </c>
      <c r="B42" s="15">
        <v>100</v>
      </c>
      <c r="C42" s="15">
        <v>25</v>
      </c>
      <c r="D42" s="15">
        <v>50</v>
      </c>
      <c r="E42" s="15">
        <v>5</v>
      </c>
      <c r="F42" s="15">
        <v>5</v>
      </c>
      <c r="G42" s="15">
        <v>5</v>
      </c>
      <c r="H42" s="15">
        <v>0</v>
      </c>
      <c r="I42" s="15">
        <v>0</v>
      </c>
      <c r="J42" s="15">
        <v>50</v>
      </c>
      <c r="K42" s="15">
        <v>10.15</v>
      </c>
      <c r="L42" s="15">
        <v>34</v>
      </c>
      <c r="M42" s="15">
        <v>33</v>
      </c>
      <c r="N42" s="15">
        <v>33</v>
      </c>
      <c r="O42" s="15">
        <v>18.255200000000002</v>
      </c>
      <c r="P42" s="15">
        <v>19.1128</v>
      </c>
      <c r="Q42" s="15">
        <v>19.957599999999999</v>
      </c>
    </row>
    <row r="43" spans="1:17" x14ac:dyDescent="0.3">
      <c r="A43" s="15">
        <v>85</v>
      </c>
      <c r="B43" s="15">
        <v>30</v>
      </c>
      <c r="C43" s="15">
        <v>10</v>
      </c>
      <c r="D43" s="15">
        <v>15</v>
      </c>
      <c r="E43" s="15">
        <v>1</v>
      </c>
      <c r="F43" s="15">
        <v>1</v>
      </c>
      <c r="G43" s="15">
        <v>1</v>
      </c>
      <c r="H43" s="15">
        <v>0</v>
      </c>
      <c r="I43" s="15">
        <v>0</v>
      </c>
      <c r="J43" s="15">
        <v>40</v>
      </c>
      <c r="K43" s="15">
        <v>31.67</v>
      </c>
      <c r="L43" s="15">
        <v>10</v>
      </c>
      <c r="M43" s="15">
        <v>10</v>
      </c>
      <c r="N43" s="15">
        <v>10</v>
      </c>
      <c r="O43" s="28">
        <v>26.940429999999999</v>
      </c>
      <c r="P43" s="28">
        <v>28.333690000000001</v>
      </c>
      <c r="Q43" s="28">
        <v>29.726950000000002</v>
      </c>
    </row>
    <row r="44" spans="1:17" x14ac:dyDescent="0.3">
      <c r="A44" s="15">
        <v>87</v>
      </c>
      <c r="B44" s="15">
        <v>300</v>
      </c>
      <c r="C44" s="15">
        <v>100</v>
      </c>
      <c r="D44" s="15">
        <v>150</v>
      </c>
      <c r="E44" s="15">
        <v>8</v>
      </c>
      <c r="F44" s="15">
        <v>8</v>
      </c>
      <c r="G44" s="15">
        <v>10</v>
      </c>
      <c r="H44" s="15">
        <v>0</v>
      </c>
      <c r="I44" s="15">
        <v>0</v>
      </c>
      <c r="J44" s="15">
        <v>440</v>
      </c>
      <c r="K44" s="15">
        <v>32.96</v>
      </c>
      <c r="L44" s="15">
        <v>100</v>
      </c>
      <c r="M44" s="15">
        <v>100</v>
      </c>
      <c r="N44" s="15">
        <v>100</v>
      </c>
      <c r="O44" s="15">
        <v>11.06</v>
      </c>
      <c r="P44" s="15">
        <v>11.66</v>
      </c>
      <c r="Q44" s="15">
        <v>12.26</v>
      </c>
    </row>
    <row r="45" spans="1:17" x14ac:dyDescent="0.3">
      <c r="A45" s="15">
        <v>89</v>
      </c>
      <c r="B45" s="15">
        <v>200</v>
      </c>
      <c r="C45" s="15">
        <v>50</v>
      </c>
      <c r="D45" s="15">
        <v>100</v>
      </c>
      <c r="E45" s="15">
        <v>8</v>
      </c>
      <c r="F45" s="15">
        <v>8</v>
      </c>
      <c r="G45" s="15">
        <v>10</v>
      </c>
      <c r="H45" s="15">
        <v>0</v>
      </c>
      <c r="I45" s="15">
        <v>0</v>
      </c>
      <c r="J45" s="15">
        <v>400</v>
      </c>
      <c r="K45" s="15">
        <v>6.78</v>
      </c>
      <c r="L45" s="15">
        <v>67</v>
      </c>
      <c r="M45" s="15">
        <v>67</v>
      </c>
      <c r="N45" s="15">
        <v>66</v>
      </c>
      <c r="O45" s="28">
        <v>13.616124999999998</v>
      </c>
      <c r="P45" s="28">
        <v>15.073374999999999</v>
      </c>
      <c r="Q45" s="28">
        <v>16.519749999999998</v>
      </c>
    </row>
    <row r="46" spans="1:17" x14ac:dyDescent="0.3">
      <c r="A46" s="15">
        <v>90</v>
      </c>
      <c r="B46" s="15">
        <v>20</v>
      </c>
      <c r="C46" s="15">
        <v>8</v>
      </c>
      <c r="D46" s="15">
        <v>10</v>
      </c>
      <c r="E46" s="15">
        <v>1</v>
      </c>
      <c r="F46" s="15">
        <v>1</v>
      </c>
      <c r="G46" s="15">
        <v>1</v>
      </c>
      <c r="H46" s="15">
        <v>0</v>
      </c>
      <c r="I46" s="15">
        <v>0</v>
      </c>
      <c r="J46" s="15">
        <v>30</v>
      </c>
      <c r="K46" s="28">
        <v>17.95</v>
      </c>
      <c r="L46" s="15">
        <v>7</v>
      </c>
      <c r="M46" s="15">
        <v>7</v>
      </c>
      <c r="N46" s="15">
        <v>6</v>
      </c>
      <c r="O46" s="28">
        <v>37.894914</v>
      </c>
      <c r="P46" s="28">
        <v>38.291142000000001</v>
      </c>
      <c r="Q46" s="28">
        <v>38.659068000000005</v>
      </c>
    </row>
    <row r="47" spans="1:17" x14ac:dyDescent="0.3">
      <c r="A47" s="15">
        <v>91</v>
      </c>
      <c r="B47" s="15">
        <v>50</v>
      </c>
      <c r="C47" s="15">
        <v>20</v>
      </c>
      <c r="D47" s="15">
        <v>25</v>
      </c>
      <c r="E47" s="15">
        <v>1</v>
      </c>
      <c r="F47" s="15">
        <v>1</v>
      </c>
      <c r="G47" s="15">
        <v>1</v>
      </c>
      <c r="H47" s="15">
        <v>0</v>
      </c>
      <c r="I47" s="15">
        <v>0</v>
      </c>
      <c r="J47" s="15">
        <v>45</v>
      </c>
      <c r="K47" s="15">
        <v>58.81</v>
      </c>
      <c r="L47" s="15">
        <v>17</v>
      </c>
      <c r="M47" s="15">
        <v>17</v>
      </c>
      <c r="N47" s="15">
        <v>16</v>
      </c>
      <c r="O47" s="15">
        <v>23.108457999999999</v>
      </c>
      <c r="P47" s="28">
        <v>23.440774000000001</v>
      </c>
      <c r="Q47" s="28">
        <v>23.763316</v>
      </c>
    </row>
    <row r="48" spans="1:17" x14ac:dyDescent="0.3">
      <c r="A48" s="15">
        <v>92</v>
      </c>
      <c r="B48" s="15">
        <v>300</v>
      </c>
      <c r="C48" s="15">
        <v>100</v>
      </c>
      <c r="D48" s="15">
        <v>150</v>
      </c>
      <c r="E48" s="15">
        <v>8</v>
      </c>
      <c r="F48" s="15">
        <v>8</v>
      </c>
      <c r="G48" s="15">
        <v>8</v>
      </c>
      <c r="H48" s="15">
        <v>0</v>
      </c>
      <c r="I48" s="15">
        <v>0</v>
      </c>
      <c r="J48" s="15">
        <v>100</v>
      </c>
      <c r="K48" s="15">
        <v>6.78</v>
      </c>
      <c r="L48" s="15">
        <v>100</v>
      </c>
      <c r="M48" s="15">
        <v>100</v>
      </c>
      <c r="N48" s="15">
        <v>100</v>
      </c>
      <c r="O48" s="28">
        <v>13.975</v>
      </c>
      <c r="P48" s="15">
        <v>16.149999999999999</v>
      </c>
      <c r="Q48" s="15">
        <v>18.324999999999999</v>
      </c>
    </row>
    <row r="49" spans="1:17" x14ac:dyDescent="0.3">
      <c r="A49" s="15">
        <v>99</v>
      </c>
      <c r="B49" s="15">
        <v>300</v>
      </c>
      <c r="C49" s="15">
        <v>100</v>
      </c>
      <c r="D49" s="15">
        <v>150</v>
      </c>
      <c r="E49" s="15">
        <v>8</v>
      </c>
      <c r="F49" s="15">
        <v>8</v>
      </c>
      <c r="G49" s="15">
        <v>8</v>
      </c>
      <c r="H49" s="15">
        <v>0</v>
      </c>
      <c r="I49" s="15">
        <v>0</v>
      </c>
      <c r="J49" s="15">
        <v>100</v>
      </c>
      <c r="K49" s="15">
        <v>6.78</v>
      </c>
      <c r="L49" s="15">
        <v>100</v>
      </c>
      <c r="M49" s="15">
        <v>100</v>
      </c>
      <c r="N49" s="15">
        <v>100</v>
      </c>
      <c r="O49" s="28">
        <v>13.975</v>
      </c>
      <c r="P49" s="15">
        <v>16.149999999999999</v>
      </c>
      <c r="Q49" s="15">
        <v>18.324999999999999</v>
      </c>
    </row>
    <row r="50" spans="1:17" x14ac:dyDescent="0.3">
      <c r="A50" s="15">
        <v>100</v>
      </c>
      <c r="B50" s="15">
        <v>300</v>
      </c>
      <c r="C50" s="15">
        <v>100</v>
      </c>
      <c r="D50" s="15">
        <v>150</v>
      </c>
      <c r="E50" s="15">
        <v>8</v>
      </c>
      <c r="F50" s="15">
        <v>8</v>
      </c>
      <c r="G50" s="15">
        <v>8</v>
      </c>
      <c r="H50" s="15">
        <v>0</v>
      </c>
      <c r="I50" s="15">
        <v>0</v>
      </c>
      <c r="J50" s="15">
        <v>110</v>
      </c>
      <c r="K50" s="15">
        <v>6.78</v>
      </c>
      <c r="L50" s="15">
        <v>100</v>
      </c>
      <c r="M50" s="15">
        <v>100</v>
      </c>
      <c r="N50" s="15">
        <v>100</v>
      </c>
      <c r="O50" s="28">
        <v>13.975</v>
      </c>
      <c r="P50" s="15">
        <v>16.149999999999999</v>
      </c>
      <c r="Q50" s="15">
        <v>18.324999999999999</v>
      </c>
    </row>
    <row r="51" spans="1:17" x14ac:dyDescent="0.3">
      <c r="A51" s="15">
        <v>103</v>
      </c>
      <c r="B51" s="15">
        <v>20</v>
      </c>
      <c r="C51" s="15">
        <v>8</v>
      </c>
      <c r="D51" s="15">
        <v>10</v>
      </c>
      <c r="E51" s="15">
        <v>1</v>
      </c>
      <c r="F51" s="15">
        <v>1</v>
      </c>
      <c r="G51" s="15">
        <v>1</v>
      </c>
      <c r="H51" s="15">
        <v>0</v>
      </c>
      <c r="I51" s="15">
        <v>0</v>
      </c>
      <c r="J51" s="15">
        <v>30</v>
      </c>
      <c r="K51" s="28">
        <v>17.95</v>
      </c>
      <c r="L51" s="15">
        <v>7</v>
      </c>
      <c r="M51" s="15">
        <v>7</v>
      </c>
      <c r="N51" s="15">
        <v>6</v>
      </c>
      <c r="O51" s="28">
        <v>37.894914</v>
      </c>
      <c r="P51" s="28">
        <v>38.291142000000001</v>
      </c>
      <c r="Q51" s="28">
        <v>38.659068000000005</v>
      </c>
    </row>
    <row r="52" spans="1:17" x14ac:dyDescent="0.3">
      <c r="A52" s="15">
        <v>104</v>
      </c>
      <c r="B52" s="15">
        <v>100</v>
      </c>
      <c r="C52" s="15">
        <v>25</v>
      </c>
      <c r="D52" s="15">
        <v>50</v>
      </c>
      <c r="E52" s="15">
        <v>5</v>
      </c>
      <c r="F52" s="15">
        <v>5</v>
      </c>
      <c r="G52" s="15">
        <v>5</v>
      </c>
      <c r="H52" s="15">
        <v>0</v>
      </c>
      <c r="I52" s="15">
        <v>0</v>
      </c>
      <c r="J52" s="15">
        <v>50</v>
      </c>
      <c r="K52" s="15">
        <v>10.15</v>
      </c>
      <c r="L52" s="15">
        <v>34</v>
      </c>
      <c r="M52" s="15">
        <v>33</v>
      </c>
      <c r="N52" s="15">
        <v>33</v>
      </c>
      <c r="O52" s="15">
        <v>18.255200000000002</v>
      </c>
      <c r="P52" s="15">
        <v>19.1128</v>
      </c>
      <c r="Q52" s="15">
        <v>19.957599999999999</v>
      </c>
    </row>
    <row r="53" spans="1:17" x14ac:dyDescent="0.3">
      <c r="A53" s="15">
        <v>105</v>
      </c>
      <c r="B53" s="15">
        <v>100</v>
      </c>
      <c r="C53" s="15">
        <v>25</v>
      </c>
      <c r="D53" s="15">
        <v>50</v>
      </c>
      <c r="E53" s="15">
        <v>5</v>
      </c>
      <c r="F53" s="15">
        <v>5</v>
      </c>
      <c r="G53" s="15">
        <v>5</v>
      </c>
      <c r="H53" s="15">
        <v>0</v>
      </c>
      <c r="I53" s="15">
        <v>0</v>
      </c>
      <c r="J53" s="15">
        <v>50</v>
      </c>
      <c r="K53" s="15">
        <v>10.15</v>
      </c>
      <c r="L53" s="15">
        <v>34</v>
      </c>
      <c r="M53" s="15">
        <v>33</v>
      </c>
      <c r="N53" s="15">
        <v>33</v>
      </c>
      <c r="O53" s="15">
        <v>18.255200000000002</v>
      </c>
      <c r="P53" s="15">
        <v>19.1128</v>
      </c>
      <c r="Q53" s="15">
        <v>19.957599999999999</v>
      </c>
    </row>
    <row r="54" spans="1:17" x14ac:dyDescent="0.3">
      <c r="A54" s="15">
        <v>107</v>
      </c>
      <c r="B54" s="15">
        <v>20</v>
      </c>
      <c r="C54" s="15">
        <v>8</v>
      </c>
      <c r="D54" s="15">
        <v>10</v>
      </c>
      <c r="E54" s="15">
        <v>1</v>
      </c>
      <c r="F54" s="15">
        <v>1</v>
      </c>
      <c r="G54" s="15">
        <v>1</v>
      </c>
      <c r="H54" s="15">
        <v>0</v>
      </c>
      <c r="I54" s="15">
        <v>0</v>
      </c>
      <c r="J54" s="15">
        <v>30</v>
      </c>
      <c r="K54" s="28">
        <v>17.95</v>
      </c>
      <c r="L54" s="15">
        <v>7</v>
      </c>
      <c r="M54" s="15">
        <v>7</v>
      </c>
      <c r="N54" s="15">
        <v>6</v>
      </c>
      <c r="O54" s="28">
        <v>37.894914</v>
      </c>
      <c r="P54" s="28">
        <v>38.291142000000001</v>
      </c>
      <c r="Q54" s="28">
        <v>38.659068000000005</v>
      </c>
    </row>
    <row r="55" spans="1:17" x14ac:dyDescent="0.3">
      <c r="A55" s="15">
        <v>110</v>
      </c>
      <c r="B55" s="15">
        <v>50</v>
      </c>
      <c r="C55" s="15">
        <v>25</v>
      </c>
      <c r="D55" s="15">
        <v>25</v>
      </c>
      <c r="E55" s="15">
        <v>2</v>
      </c>
      <c r="F55" s="15">
        <v>2</v>
      </c>
      <c r="G55" s="15">
        <v>2</v>
      </c>
      <c r="H55" s="15">
        <v>0</v>
      </c>
      <c r="I55" s="15">
        <v>0</v>
      </c>
      <c r="J55" s="15">
        <v>45</v>
      </c>
      <c r="K55" s="28">
        <v>58.81</v>
      </c>
      <c r="L55" s="15">
        <v>17</v>
      </c>
      <c r="M55" s="15">
        <v>17</v>
      </c>
      <c r="N55" s="15">
        <v>16</v>
      </c>
      <c r="O55" s="28">
        <v>23.108457999999999</v>
      </c>
      <c r="P55" s="28">
        <v>23.440774000000001</v>
      </c>
      <c r="Q55" s="28">
        <v>23.763316</v>
      </c>
    </row>
    <row r="56" spans="1:17" x14ac:dyDescent="0.3">
      <c r="A56" s="15">
        <v>111</v>
      </c>
      <c r="B56" s="15">
        <v>100</v>
      </c>
      <c r="C56" s="15">
        <v>25</v>
      </c>
      <c r="D56" s="15">
        <v>50</v>
      </c>
      <c r="E56" s="15">
        <v>5</v>
      </c>
      <c r="F56" s="15">
        <v>5</v>
      </c>
      <c r="G56" s="15">
        <v>5</v>
      </c>
      <c r="H56" s="15">
        <v>0</v>
      </c>
      <c r="I56" s="15">
        <v>0</v>
      </c>
      <c r="J56" s="15">
        <v>50</v>
      </c>
      <c r="K56" s="15">
        <v>10.15</v>
      </c>
      <c r="L56" s="15">
        <v>34</v>
      </c>
      <c r="M56" s="15">
        <v>33</v>
      </c>
      <c r="N56" s="15">
        <v>33</v>
      </c>
      <c r="O56" s="15">
        <v>18.255200000000002</v>
      </c>
      <c r="P56" s="15">
        <v>19.1128</v>
      </c>
      <c r="Q56" s="15">
        <v>19.957599999999999</v>
      </c>
    </row>
    <row r="57" spans="1:17" x14ac:dyDescent="0.3">
      <c r="A57" s="15">
        <v>112</v>
      </c>
      <c r="B57" s="15">
        <v>100</v>
      </c>
      <c r="C57" s="15">
        <v>25</v>
      </c>
      <c r="D57" s="15">
        <v>50</v>
      </c>
      <c r="E57" s="15">
        <v>5</v>
      </c>
      <c r="F57" s="15">
        <v>5</v>
      </c>
      <c r="G57" s="15">
        <v>5</v>
      </c>
      <c r="H57" s="15">
        <v>0</v>
      </c>
      <c r="I57" s="15">
        <v>0</v>
      </c>
      <c r="J57" s="15">
        <v>50</v>
      </c>
      <c r="K57" s="15">
        <v>10.15</v>
      </c>
      <c r="L57" s="15">
        <v>34</v>
      </c>
      <c r="M57" s="15">
        <v>33</v>
      </c>
      <c r="N57" s="15">
        <v>33</v>
      </c>
      <c r="O57" s="15">
        <v>18.255200000000002</v>
      </c>
      <c r="P57" s="15">
        <v>19.1128</v>
      </c>
      <c r="Q57" s="15">
        <v>19.957599999999999</v>
      </c>
    </row>
    <row r="58" spans="1:17" x14ac:dyDescent="0.3">
      <c r="A58" s="15">
        <v>113</v>
      </c>
      <c r="B58" s="15">
        <v>100</v>
      </c>
      <c r="C58" s="15">
        <v>25</v>
      </c>
      <c r="D58" s="15">
        <v>50</v>
      </c>
      <c r="E58" s="15">
        <v>5</v>
      </c>
      <c r="F58" s="15">
        <v>5</v>
      </c>
      <c r="G58" s="15">
        <v>5</v>
      </c>
      <c r="H58" s="15">
        <v>0</v>
      </c>
      <c r="I58" s="15">
        <v>0</v>
      </c>
      <c r="J58" s="15">
        <v>50</v>
      </c>
      <c r="K58" s="15">
        <v>10.15</v>
      </c>
      <c r="L58" s="15">
        <v>34</v>
      </c>
      <c r="M58" s="15">
        <v>33</v>
      </c>
      <c r="N58" s="15">
        <v>33</v>
      </c>
      <c r="O58" s="15">
        <v>18.255200000000002</v>
      </c>
      <c r="P58" s="15">
        <v>19.1128</v>
      </c>
      <c r="Q58" s="15">
        <v>19.957599999999999</v>
      </c>
    </row>
    <row r="59" spans="1:17" x14ac:dyDescent="0.3">
      <c r="A59" s="15">
        <v>116</v>
      </c>
      <c r="B59" s="15">
        <v>50</v>
      </c>
      <c r="C59" s="15">
        <v>25</v>
      </c>
      <c r="D59" s="15">
        <v>25</v>
      </c>
      <c r="E59" s="15">
        <v>2</v>
      </c>
      <c r="F59" s="15">
        <v>2</v>
      </c>
      <c r="G59" s="15">
        <v>2</v>
      </c>
      <c r="H59" s="15">
        <v>0</v>
      </c>
      <c r="I59" s="15">
        <v>0</v>
      </c>
      <c r="J59" s="15">
        <v>45</v>
      </c>
      <c r="K59" s="15">
        <v>58.81</v>
      </c>
      <c r="L59" s="15">
        <v>17</v>
      </c>
      <c r="M59" s="15">
        <v>17</v>
      </c>
      <c r="N59" s="15">
        <v>16</v>
      </c>
      <c r="O59" s="28">
        <v>23.108457999999999</v>
      </c>
      <c r="P59" s="28">
        <v>23.440774000000001</v>
      </c>
      <c r="Q59" s="28">
        <v>23.763316</v>
      </c>
    </row>
    <row r="60" spans="1:17" x14ac:dyDescent="0.3">
      <c r="A60" s="15"/>
      <c r="B60" s="15">
        <f>SUM(B5:B59)</f>
        <v>7220</v>
      </c>
      <c r="C60" s="15"/>
      <c r="D60" s="15"/>
      <c r="E60" s="15"/>
      <c r="F60" s="15"/>
      <c r="G60" s="15"/>
      <c r="H60" s="15"/>
      <c r="I60" s="15"/>
      <c r="J60" s="15"/>
      <c r="K60" s="15"/>
      <c r="L60" s="15">
        <f>MAX(L6:N59)</f>
        <v>140</v>
      </c>
      <c r="M60" s="15"/>
      <c r="N60" s="15"/>
      <c r="O60" s="28"/>
      <c r="P60" s="28"/>
      <c r="Q60" s="28"/>
    </row>
    <row r="61" spans="1:17" x14ac:dyDescent="0.3">
      <c r="A61" s="15"/>
      <c r="B61" s="15">
        <f>MAX(B6:B59)</f>
        <v>420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workbookViewId="0">
      <selection activeCell="I12" sqref="I12"/>
    </sheetView>
  </sheetViews>
  <sheetFormatPr defaultRowHeight="14.4" x14ac:dyDescent="0.3"/>
  <sheetData>
    <row r="1" spans="1:6" x14ac:dyDescent="0.3">
      <c r="A1" t="s">
        <v>201</v>
      </c>
    </row>
    <row r="3" spans="1:6" x14ac:dyDescent="0.3">
      <c r="A3" s="1" t="s">
        <v>16</v>
      </c>
    </row>
    <row r="4" spans="1:6" x14ac:dyDescent="0.3">
      <c r="A4" t="s">
        <v>199</v>
      </c>
      <c r="B4" t="s">
        <v>197</v>
      </c>
      <c r="C4" t="s">
        <v>198</v>
      </c>
      <c r="D4" t="s">
        <v>200</v>
      </c>
      <c r="E4" t="s">
        <v>98</v>
      </c>
      <c r="F4" t="s">
        <v>99</v>
      </c>
    </row>
    <row r="5" spans="1:6" x14ac:dyDescent="0.3">
      <c r="A5" s="15" t="s">
        <v>202</v>
      </c>
      <c r="B5">
        <v>1</v>
      </c>
      <c r="C5">
        <v>2</v>
      </c>
      <c r="D5">
        <v>9.9900000000000003E-2</v>
      </c>
      <c r="E5">
        <v>175</v>
      </c>
      <c r="F5" s="15">
        <f>E5*1.2</f>
        <v>210</v>
      </c>
    </row>
    <row r="6" spans="1:6" x14ac:dyDescent="0.3">
      <c r="A6" s="15" t="s">
        <v>203</v>
      </c>
      <c r="B6">
        <v>1</v>
      </c>
      <c r="C6">
        <v>3</v>
      </c>
      <c r="D6">
        <v>4.24E-2</v>
      </c>
      <c r="E6">
        <v>175</v>
      </c>
      <c r="F6" s="15">
        <f t="shared" ref="F6:F69" si="0">E6*1.2</f>
        <v>210</v>
      </c>
    </row>
    <row r="7" spans="1:6" x14ac:dyDescent="0.3">
      <c r="A7" s="15" t="s">
        <v>204</v>
      </c>
      <c r="B7">
        <v>4</v>
      </c>
      <c r="C7">
        <v>5</v>
      </c>
      <c r="D7">
        <v>7.9799999999999992E-3</v>
      </c>
      <c r="E7">
        <v>500</v>
      </c>
      <c r="F7" s="15">
        <f t="shared" si="0"/>
        <v>600</v>
      </c>
    </row>
    <row r="8" spans="1:6" x14ac:dyDescent="0.3">
      <c r="A8" s="15" t="s">
        <v>205</v>
      </c>
      <c r="B8">
        <v>3</v>
      </c>
      <c r="C8">
        <v>5</v>
      </c>
      <c r="D8">
        <v>0.108</v>
      </c>
      <c r="E8">
        <v>175</v>
      </c>
      <c r="F8" s="15">
        <f t="shared" si="0"/>
        <v>210</v>
      </c>
    </row>
    <row r="9" spans="1:6" x14ac:dyDescent="0.3">
      <c r="A9" s="15" t="s">
        <v>206</v>
      </c>
      <c r="B9">
        <v>5</v>
      </c>
      <c r="C9">
        <v>6</v>
      </c>
      <c r="D9">
        <v>5.3999999999999999E-2</v>
      </c>
      <c r="E9">
        <v>175</v>
      </c>
      <c r="F9" s="15">
        <f t="shared" si="0"/>
        <v>210</v>
      </c>
    </row>
    <row r="10" spans="1:6" x14ac:dyDescent="0.3">
      <c r="A10" s="15" t="s">
        <v>207</v>
      </c>
      <c r="B10">
        <v>6</v>
      </c>
      <c r="C10">
        <v>7</v>
      </c>
      <c r="D10">
        <v>2.0799999999999999E-2</v>
      </c>
      <c r="E10">
        <v>175</v>
      </c>
      <c r="F10" s="15">
        <f t="shared" si="0"/>
        <v>210</v>
      </c>
    </row>
    <row r="11" spans="1:6" x14ac:dyDescent="0.3">
      <c r="A11" s="15" t="s">
        <v>208</v>
      </c>
      <c r="B11">
        <v>8</v>
      </c>
      <c r="C11">
        <v>9</v>
      </c>
      <c r="D11">
        <v>6.0999999999999999E-2</v>
      </c>
      <c r="E11">
        <v>500</v>
      </c>
      <c r="F11" s="15">
        <f t="shared" si="0"/>
        <v>600</v>
      </c>
    </row>
    <row r="12" spans="1:6" x14ac:dyDescent="0.3">
      <c r="A12" s="15" t="s">
        <v>209</v>
      </c>
      <c r="B12">
        <v>8</v>
      </c>
      <c r="C12">
        <v>5</v>
      </c>
      <c r="D12">
        <v>2.6700000000000002E-2</v>
      </c>
      <c r="E12">
        <v>500</v>
      </c>
      <c r="F12" s="15">
        <f t="shared" si="0"/>
        <v>600</v>
      </c>
    </row>
    <row r="13" spans="1:6" x14ac:dyDescent="0.3">
      <c r="A13" s="15" t="s">
        <v>210</v>
      </c>
      <c r="B13">
        <v>9</v>
      </c>
      <c r="C13">
        <v>10</v>
      </c>
      <c r="D13">
        <v>6.4399999999999999E-2</v>
      </c>
      <c r="E13">
        <v>500</v>
      </c>
      <c r="F13" s="15">
        <f t="shared" si="0"/>
        <v>600</v>
      </c>
    </row>
    <row r="14" spans="1:6" x14ac:dyDescent="0.3">
      <c r="A14" s="15" t="s">
        <v>211</v>
      </c>
      <c r="B14">
        <v>4</v>
      </c>
      <c r="C14">
        <v>11</v>
      </c>
      <c r="D14">
        <v>6.88E-2</v>
      </c>
      <c r="E14">
        <v>175</v>
      </c>
      <c r="F14" s="15">
        <f t="shared" si="0"/>
        <v>210</v>
      </c>
    </row>
    <row r="15" spans="1:6" x14ac:dyDescent="0.3">
      <c r="A15" s="15" t="s">
        <v>212</v>
      </c>
      <c r="B15">
        <v>5</v>
      </c>
      <c r="C15">
        <v>11</v>
      </c>
      <c r="D15">
        <v>6.8199999999999997E-2</v>
      </c>
      <c r="E15">
        <v>175</v>
      </c>
      <c r="F15" s="15">
        <f t="shared" si="0"/>
        <v>210</v>
      </c>
    </row>
    <row r="16" spans="1:6" x14ac:dyDescent="0.3">
      <c r="A16" s="15" t="s">
        <v>213</v>
      </c>
      <c r="B16">
        <v>11</v>
      </c>
      <c r="C16">
        <v>12</v>
      </c>
      <c r="D16">
        <v>1.9599999999999999E-2</v>
      </c>
      <c r="E16">
        <v>175</v>
      </c>
      <c r="F16" s="15">
        <f t="shared" si="0"/>
        <v>210</v>
      </c>
    </row>
    <row r="17" spans="1:6" x14ac:dyDescent="0.3">
      <c r="A17" s="15" t="s">
        <v>214</v>
      </c>
      <c r="B17">
        <v>2</v>
      </c>
      <c r="C17">
        <v>12</v>
      </c>
      <c r="D17">
        <v>6.1600000000000002E-2</v>
      </c>
      <c r="E17">
        <v>175</v>
      </c>
      <c r="F17" s="15">
        <f t="shared" si="0"/>
        <v>210</v>
      </c>
    </row>
    <row r="18" spans="1:6" x14ac:dyDescent="0.3">
      <c r="A18" s="15" t="s">
        <v>215</v>
      </c>
      <c r="B18">
        <v>3</v>
      </c>
      <c r="C18">
        <v>12</v>
      </c>
      <c r="D18">
        <v>0.16</v>
      </c>
      <c r="E18">
        <v>175</v>
      </c>
      <c r="F18" s="15">
        <f t="shared" si="0"/>
        <v>210</v>
      </c>
    </row>
    <row r="19" spans="1:6" x14ac:dyDescent="0.3">
      <c r="A19" s="15" t="s">
        <v>216</v>
      </c>
      <c r="B19">
        <v>7</v>
      </c>
      <c r="C19">
        <v>12</v>
      </c>
      <c r="D19">
        <v>3.4000000000000002E-2</v>
      </c>
      <c r="E19">
        <v>175</v>
      </c>
      <c r="F19" s="15">
        <f t="shared" si="0"/>
        <v>210</v>
      </c>
    </row>
    <row r="20" spans="1:6" x14ac:dyDescent="0.3">
      <c r="A20" s="15" t="s">
        <v>217</v>
      </c>
      <c r="B20">
        <v>11</v>
      </c>
      <c r="C20">
        <v>13</v>
      </c>
      <c r="D20">
        <v>7.3099999999999998E-2</v>
      </c>
      <c r="E20">
        <v>175</v>
      </c>
      <c r="F20" s="15">
        <f t="shared" si="0"/>
        <v>210</v>
      </c>
    </row>
    <row r="21" spans="1:6" x14ac:dyDescent="0.3">
      <c r="A21" s="15" t="s">
        <v>218</v>
      </c>
      <c r="B21">
        <v>12</v>
      </c>
      <c r="C21">
        <v>14</v>
      </c>
      <c r="D21">
        <v>7.0699999999999999E-2</v>
      </c>
      <c r="E21">
        <v>175</v>
      </c>
      <c r="F21" s="15">
        <f t="shared" si="0"/>
        <v>210</v>
      </c>
    </row>
    <row r="22" spans="1:6" x14ac:dyDescent="0.3">
      <c r="A22" s="15" t="s">
        <v>219</v>
      </c>
      <c r="B22">
        <v>13</v>
      </c>
      <c r="C22">
        <v>15</v>
      </c>
      <c r="D22">
        <v>0.24440000000000001</v>
      </c>
      <c r="E22">
        <v>175</v>
      </c>
      <c r="F22" s="15">
        <f t="shared" si="0"/>
        <v>210</v>
      </c>
    </row>
    <row r="23" spans="1:6" x14ac:dyDescent="0.3">
      <c r="A23" s="15" t="s">
        <v>220</v>
      </c>
      <c r="B23">
        <v>14</v>
      </c>
      <c r="C23">
        <v>15</v>
      </c>
      <c r="D23">
        <v>0.19500000000000001</v>
      </c>
      <c r="E23">
        <v>175</v>
      </c>
      <c r="F23" s="15">
        <f t="shared" si="0"/>
        <v>210</v>
      </c>
    </row>
    <row r="24" spans="1:6" x14ac:dyDescent="0.3">
      <c r="A24" s="15" t="s">
        <v>221</v>
      </c>
      <c r="B24">
        <v>12</v>
      </c>
      <c r="C24">
        <v>16</v>
      </c>
      <c r="D24">
        <v>8.3400000000000002E-2</v>
      </c>
      <c r="E24">
        <v>175</v>
      </c>
      <c r="F24" s="15">
        <f t="shared" si="0"/>
        <v>210</v>
      </c>
    </row>
    <row r="25" spans="1:6" x14ac:dyDescent="0.3">
      <c r="A25" s="15" t="s">
        <v>222</v>
      </c>
      <c r="B25">
        <v>15</v>
      </c>
      <c r="C25">
        <v>17</v>
      </c>
      <c r="D25">
        <v>4.3700000000000003E-2</v>
      </c>
      <c r="E25">
        <v>500</v>
      </c>
      <c r="F25" s="15">
        <f t="shared" si="0"/>
        <v>600</v>
      </c>
    </row>
    <row r="26" spans="1:6" x14ac:dyDescent="0.3">
      <c r="A26" s="15" t="s">
        <v>223</v>
      </c>
      <c r="B26">
        <v>16</v>
      </c>
      <c r="C26">
        <v>17</v>
      </c>
      <c r="D26">
        <v>0.18010000000000001</v>
      </c>
      <c r="E26">
        <v>175</v>
      </c>
      <c r="F26" s="15">
        <f t="shared" si="0"/>
        <v>210</v>
      </c>
    </row>
    <row r="27" spans="1:6" x14ac:dyDescent="0.3">
      <c r="A27" s="15" t="s">
        <v>224</v>
      </c>
      <c r="B27">
        <v>17</v>
      </c>
      <c r="C27">
        <v>18</v>
      </c>
      <c r="D27">
        <v>5.0500000000000003E-2</v>
      </c>
      <c r="E27">
        <v>175</v>
      </c>
      <c r="F27" s="15">
        <f t="shared" si="0"/>
        <v>210</v>
      </c>
    </row>
    <row r="28" spans="1:6" x14ac:dyDescent="0.3">
      <c r="A28" s="15" t="s">
        <v>225</v>
      </c>
      <c r="B28">
        <v>18</v>
      </c>
      <c r="C28">
        <v>19</v>
      </c>
      <c r="D28">
        <v>4.9299999999999997E-2</v>
      </c>
      <c r="E28">
        <v>175</v>
      </c>
      <c r="F28" s="15">
        <f t="shared" si="0"/>
        <v>210</v>
      </c>
    </row>
    <row r="29" spans="1:6" x14ac:dyDescent="0.3">
      <c r="A29" s="15" t="s">
        <v>226</v>
      </c>
      <c r="B29">
        <v>19</v>
      </c>
      <c r="C29">
        <v>20</v>
      </c>
      <c r="D29">
        <v>0.11700000000000001</v>
      </c>
      <c r="E29">
        <v>175</v>
      </c>
      <c r="F29" s="15">
        <f t="shared" si="0"/>
        <v>210</v>
      </c>
    </row>
    <row r="30" spans="1:6" x14ac:dyDescent="0.3">
      <c r="A30" s="15" t="s">
        <v>227</v>
      </c>
      <c r="B30">
        <v>15</v>
      </c>
      <c r="C30">
        <v>19</v>
      </c>
      <c r="D30">
        <v>3.9399999999999998E-2</v>
      </c>
      <c r="E30">
        <v>175</v>
      </c>
      <c r="F30" s="15">
        <f t="shared" si="0"/>
        <v>210</v>
      </c>
    </row>
    <row r="31" spans="1:6" x14ac:dyDescent="0.3">
      <c r="A31" s="15" t="s">
        <v>228</v>
      </c>
      <c r="B31">
        <v>20</v>
      </c>
      <c r="C31">
        <v>21</v>
      </c>
      <c r="D31">
        <v>8.4900000000000003E-2</v>
      </c>
      <c r="E31">
        <v>175</v>
      </c>
      <c r="F31" s="15">
        <f t="shared" si="0"/>
        <v>210</v>
      </c>
    </row>
    <row r="32" spans="1:6" x14ac:dyDescent="0.3">
      <c r="A32" s="15" t="s">
        <v>229</v>
      </c>
      <c r="B32">
        <v>21</v>
      </c>
      <c r="C32">
        <v>22</v>
      </c>
      <c r="D32">
        <v>9.7000000000000003E-2</v>
      </c>
      <c r="E32">
        <v>175</v>
      </c>
      <c r="F32" s="15">
        <f t="shared" si="0"/>
        <v>210</v>
      </c>
    </row>
    <row r="33" spans="1:6" x14ac:dyDescent="0.3">
      <c r="A33" s="15" t="s">
        <v>230</v>
      </c>
      <c r="B33">
        <v>22</v>
      </c>
      <c r="C33">
        <v>23</v>
      </c>
      <c r="D33">
        <v>0.159</v>
      </c>
      <c r="E33">
        <v>175</v>
      </c>
      <c r="F33" s="15">
        <f t="shared" si="0"/>
        <v>210</v>
      </c>
    </row>
    <row r="34" spans="1:6" x14ac:dyDescent="0.3">
      <c r="A34" s="15" t="s">
        <v>231</v>
      </c>
      <c r="B34">
        <v>23</v>
      </c>
      <c r="C34">
        <v>24</v>
      </c>
      <c r="D34">
        <v>4.9200000000000001E-2</v>
      </c>
      <c r="E34">
        <v>350</v>
      </c>
      <c r="F34" s="15">
        <f t="shared" si="0"/>
        <v>420</v>
      </c>
    </row>
    <row r="35" spans="1:6" x14ac:dyDescent="0.3">
      <c r="A35" s="15" t="s">
        <v>232</v>
      </c>
      <c r="B35">
        <v>23</v>
      </c>
      <c r="C35">
        <v>25</v>
      </c>
      <c r="D35">
        <v>0.08</v>
      </c>
      <c r="E35">
        <v>500</v>
      </c>
      <c r="F35" s="15">
        <f t="shared" si="0"/>
        <v>600</v>
      </c>
    </row>
    <row r="36" spans="1:6" x14ac:dyDescent="0.3">
      <c r="A36" s="15" t="s">
        <v>233</v>
      </c>
      <c r="B36">
        <v>26</v>
      </c>
      <c r="C36">
        <v>25</v>
      </c>
      <c r="D36">
        <v>3.8199999999999998E-2</v>
      </c>
      <c r="E36">
        <v>500</v>
      </c>
      <c r="F36" s="15">
        <f t="shared" si="0"/>
        <v>600</v>
      </c>
    </row>
    <row r="37" spans="1:6" x14ac:dyDescent="0.3">
      <c r="A37" s="15" t="s">
        <v>234</v>
      </c>
      <c r="B37">
        <v>25</v>
      </c>
      <c r="C37">
        <v>27</v>
      </c>
      <c r="D37">
        <v>0.16300000000000001</v>
      </c>
      <c r="E37">
        <v>500</v>
      </c>
      <c r="F37" s="15">
        <f t="shared" si="0"/>
        <v>600</v>
      </c>
    </row>
    <row r="38" spans="1:6" x14ac:dyDescent="0.3">
      <c r="A38" s="15" t="s">
        <v>235</v>
      </c>
      <c r="B38">
        <v>27</v>
      </c>
      <c r="C38">
        <v>28</v>
      </c>
      <c r="D38">
        <v>8.5500000000000007E-2</v>
      </c>
      <c r="E38">
        <v>175</v>
      </c>
      <c r="F38" s="15">
        <f t="shared" si="0"/>
        <v>210</v>
      </c>
    </row>
    <row r="39" spans="1:6" x14ac:dyDescent="0.3">
      <c r="A39" s="15" t="s">
        <v>236</v>
      </c>
      <c r="B39">
        <v>28</v>
      </c>
      <c r="C39">
        <v>29</v>
      </c>
      <c r="D39">
        <v>9.4299999999999995E-2</v>
      </c>
      <c r="E39">
        <v>175</v>
      </c>
      <c r="F39" s="15">
        <f t="shared" si="0"/>
        <v>210</v>
      </c>
    </row>
    <row r="40" spans="1:6" x14ac:dyDescent="0.3">
      <c r="A40" s="15" t="s">
        <v>237</v>
      </c>
      <c r="B40">
        <v>30</v>
      </c>
      <c r="C40">
        <v>17</v>
      </c>
      <c r="D40">
        <v>3.8800000000000001E-2</v>
      </c>
      <c r="E40">
        <v>500</v>
      </c>
      <c r="F40" s="15">
        <f t="shared" si="0"/>
        <v>600</v>
      </c>
    </row>
    <row r="41" spans="1:6" x14ac:dyDescent="0.3">
      <c r="A41" s="15" t="s">
        <v>238</v>
      </c>
      <c r="B41">
        <v>8</v>
      </c>
      <c r="C41">
        <v>30</v>
      </c>
      <c r="D41">
        <v>5.04E-2</v>
      </c>
      <c r="E41">
        <v>350</v>
      </c>
      <c r="F41" s="15">
        <f t="shared" si="0"/>
        <v>420</v>
      </c>
    </row>
    <row r="42" spans="1:6" x14ac:dyDescent="0.3">
      <c r="A42" s="15" t="s">
        <v>239</v>
      </c>
      <c r="B42">
        <v>26</v>
      </c>
      <c r="C42">
        <v>30</v>
      </c>
      <c r="D42">
        <v>8.5999999999999993E-2</v>
      </c>
      <c r="E42">
        <v>500</v>
      </c>
      <c r="F42" s="15">
        <f t="shared" si="0"/>
        <v>600</v>
      </c>
    </row>
    <row r="43" spans="1:6" x14ac:dyDescent="0.3">
      <c r="A43" s="15" t="s">
        <v>240</v>
      </c>
      <c r="B43">
        <v>17</v>
      </c>
      <c r="C43">
        <v>31</v>
      </c>
      <c r="D43">
        <v>0.15629999999999999</v>
      </c>
      <c r="E43">
        <v>175</v>
      </c>
      <c r="F43" s="15">
        <f t="shared" si="0"/>
        <v>210</v>
      </c>
    </row>
    <row r="44" spans="1:6" x14ac:dyDescent="0.3">
      <c r="A44" s="15" t="s">
        <v>241</v>
      </c>
      <c r="B44">
        <v>29</v>
      </c>
      <c r="C44">
        <v>31</v>
      </c>
      <c r="D44">
        <v>3.3099999999999997E-2</v>
      </c>
      <c r="E44">
        <v>175</v>
      </c>
      <c r="F44" s="15">
        <f t="shared" si="0"/>
        <v>210</v>
      </c>
    </row>
    <row r="45" spans="1:6" x14ac:dyDescent="0.3">
      <c r="A45" s="15" t="s">
        <v>242</v>
      </c>
      <c r="B45">
        <v>23</v>
      </c>
      <c r="C45">
        <v>32</v>
      </c>
      <c r="D45">
        <v>0.1153</v>
      </c>
      <c r="E45">
        <v>140</v>
      </c>
      <c r="F45" s="15">
        <f t="shared" si="0"/>
        <v>168</v>
      </c>
    </row>
    <row r="46" spans="1:6" x14ac:dyDescent="0.3">
      <c r="A46" s="15" t="s">
        <v>243</v>
      </c>
      <c r="B46">
        <v>31</v>
      </c>
      <c r="C46">
        <v>32</v>
      </c>
      <c r="D46">
        <v>9.8500000000000004E-2</v>
      </c>
      <c r="E46">
        <v>175</v>
      </c>
      <c r="F46" s="15">
        <f t="shared" si="0"/>
        <v>210</v>
      </c>
    </row>
    <row r="47" spans="1:6" x14ac:dyDescent="0.3">
      <c r="A47" s="15" t="s">
        <v>244</v>
      </c>
      <c r="B47">
        <v>27</v>
      </c>
      <c r="C47">
        <v>32</v>
      </c>
      <c r="D47">
        <v>7.5499999999999998E-2</v>
      </c>
      <c r="E47">
        <v>175</v>
      </c>
      <c r="F47" s="15">
        <f t="shared" si="0"/>
        <v>210</v>
      </c>
    </row>
    <row r="48" spans="1:6" x14ac:dyDescent="0.3">
      <c r="A48" s="15" t="s">
        <v>245</v>
      </c>
      <c r="B48">
        <v>15</v>
      </c>
      <c r="C48">
        <v>33</v>
      </c>
      <c r="D48">
        <v>0.1244</v>
      </c>
      <c r="E48">
        <v>175</v>
      </c>
      <c r="F48" s="15">
        <f t="shared" si="0"/>
        <v>210</v>
      </c>
    </row>
    <row r="49" spans="1:6" x14ac:dyDescent="0.3">
      <c r="A49" s="15" t="s">
        <v>246</v>
      </c>
      <c r="B49">
        <v>19</v>
      </c>
      <c r="C49">
        <v>34</v>
      </c>
      <c r="D49">
        <v>0.247</v>
      </c>
      <c r="E49">
        <v>175</v>
      </c>
      <c r="F49" s="15">
        <f t="shared" si="0"/>
        <v>210</v>
      </c>
    </row>
    <row r="50" spans="1:6" x14ac:dyDescent="0.3">
      <c r="A50" s="15" t="s">
        <v>247</v>
      </c>
      <c r="B50">
        <v>35</v>
      </c>
      <c r="C50">
        <v>36</v>
      </c>
      <c r="D50">
        <v>1.0200000000000001E-2</v>
      </c>
      <c r="E50">
        <v>175</v>
      </c>
      <c r="F50" s="15">
        <f t="shared" si="0"/>
        <v>210</v>
      </c>
    </row>
    <row r="51" spans="1:6" x14ac:dyDescent="0.3">
      <c r="A51" s="15" t="s">
        <v>248</v>
      </c>
      <c r="B51">
        <v>35</v>
      </c>
      <c r="C51">
        <v>37</v>
      </c>
      <c r="D51">
        <v>4.9700000000000001E-2</v>
      </c>
      <c r="E51">
        <v>175</v>
      </c>
      <c r="F51" s="15">
        <f t="shared" si="0"/>
        <v>210</v>
      </c>
    </row>
    <row r="52" spans="1:6" x14ac:dyDescent="0.3">
      <c r="A52" s="15" t="s">
        <v>249</v>
      </c>
      <c r="B52">
        <v>33</v>
      </c>
      <c r="C52">
        <v>37</v>
      </c>
      <c r="D52">
        <v>0.14199999999999999</v>
      </c>
      <c r="E52">
        <v>175</v>
      </c>
      <c r="F52" s="15">
        <f t="shared" si="0"/>
        <v>210</v>
      </c>
    </row>
    <row r="53" spans="1:6" x14ac:dyDescent="0.3">
      <c r="A53" s="15" t="s">
        <v>250</v>
      </c>
      <c r="B53">
        <v>34</v>
      </c>
      <c r="C53">
        <v>36</v>
      </c>
      <c r="D53">
        <v>2.6800000000000001E-2</v>
      </c>
      <c r="E53">
        <v>175</v>
      </c>
      <c r="F53" s="15">
        <f t="shared" si="0"/>
        <v>210</v>
      </c>
    </row>
    <row r="54" spans="1:6" x14ac:dyDescent="0.3">
      <c r="A54" s="15" t="s">
        <v>251</v>
      </c>
      <c r="B54">
        <v>34</v>
      </c>
      <c r="C54">
        <v>37</v>
      </c>
      <c r="D54">
        <v>9.4000000000000004E-3</v>
      </c>
      <c r="E54">
        <v>500</v>
      </c>
      <c r="F54" s="15">
        <f t="shared" si="0"/>
        <v>600</v>
      </c>
    </row>
    <row r="55" spans="1:6" x14ac:dyDescent="0.3">
      <c r="A55" s="15" t="s">
        <v>252</v>
      </c>
      <c r="B55">
        <v>38</v>
      </c>
      <c r="C55">
        <v>37</v>
      </c>
      <c r="D55">
        <v>3.7499999999999999E-2</v>
      </c>
      <c r="E55">
        <v>500</v>
      </c>
      <c r="F55" s="15">
        <f t="shared" si="0"/>
        <v>600</v>
      </c>
    </row>
    <row r="56" spans="1:6" x14ac:dyDescent="0.3">
      <c r="A56" s="15" t="s">
        <v>253</v>
      </c>
      <c r="B56">
        <v>37</v>
      </c>
      <c r="C56">
        <v>39</v>
      </c>
      <c r="D56">
        <v>0.106</v>
      </c>
      <c r="E56">
        <v>175</v>
      </c>
      <c r="F56" s="15">
        <f t="shared" si="0"/>
        <v>210</v>
      </c>
    </row>
    <row r="57" spans="1:6" x14ac:dyDescent="0.3">
      <c r="A57" s="15" t="s">
        <v>254</v>
      </c>
      <c r="B57">
        <v>37</v>
      </c>
      <c r="C57">
        <v>40</v>
      </c>
      <c r="D57">
        <v>0.16800000000000001</v>
      </c>
      <c r="E57">
        <v>175</v>
      </c>
      <c r="F57" s="15">
        <f t="shared" si="0"/>
        <v>210</v>
      </c>
    </row>
    <row r="58" spans="1:6" x14ac:dyDescent="0.3">
      <c r="A58" s="15" t="s">
        <v>255</v>
      </c>
      <c r="B58">
        <v>30</v>
      </c>
      <c r="C58">
        <v>38</v>
      </c>
      <c r="D58">
        <v>5.3999999999999999E-2</v>
      </c>
      <c r="E58">
        <v>350</v>
      </c>
      <c r="F58" s="15">
        <f t="shared" si="0"/>
        <v>420</v>
      </c>
    </row>
    <row r="59" spans="1:6" x14ac:dyDescent="0.3">
      <c r="A59" s="15" t="s">
        <v>256</v>
      </c>
      <c r="B59">
        <v>39</v>
      </c>
      <c r="C59">
        <v>40</v>
      </c>
      <c r="D59">
        <v>6.0499999999999998E-2</v>
      </c>
      <c r="E59">
        <v>175</v>
      </c>
      <c r="F59" s="15">
        <f t="shared" si="0"/>
        <v>210</v>
      </c>
    </row>
    <row r="60" spans="1:6" x14ac:dyDescent="0.3">
      <c r="A60" s="15" t="s">
        <v>257</v>
      </c>
      <c r="B60">
        <v>40</v>
      </c>
      <c r="C60">
        <v>41</v>
      </c>
      <c r="D60">
        <v>4.87E-2</v>
      </c>
      <c r="E60">
        <v>175</v>
      </c>
      <c r="F60" s="15">
        <f t="shared" si="0"/>
        <v>210</v>
      </c>
    </row>
    <row r="61" spans="1:6" x14ac:dyDescent="0.3">
      <c r="A61" s="15" t="s">
        <v>258</v>
      </c>
      <c r="B61">
        <v>40</v>
      </c>
      <c r="C61">
        <v>42</v>
      </c>
      <c r="D61">
        <v>0.183</v>
      </c>
      <c r="E61">
        <v>175</v>
      </c>
      <c r="F61" s="15">
        <f t="shared" si="0"/>
        <v>210</v>
      </c>
    </row>
    <row r="62" spans="1:6" x14ac:dyDescent="0.3">
      <c r="A62" s="15" t="s">
        <v>259</v>
      </c>
      <c r="B62">
        <v>41</v>
      </c>
      <c r="C62">
        <v>42</v>
      </c>
      <c r="D62">
        <v>0.13500000000000001</v>
      </c>
      <c r="E62">
        <v>175</v>
      </c>
      <c r="F62" s="15">
        <f t="shared" si="0"/>
        <v>210</v>
      </c>
    </row>
    <row r="63" spans="1:6" x14ac:dyDescent="0.3">
      <c r="A63" s="15" t="s">
        <v>260</v>
      </c>
      <c r="B63">
        <v>43</v>
      </c>
      <c r="C63">
        <v>44</v>
      </c>
      <c r="D63">
        <v>0.24540000000000001</v>
      </c>
      <c r="E63">
        <v>175</v>
      </c>
      <c r="F63" s="15">
        <f t="shared" si="0"/>
        <v>210</v>
      </c>
    </row>
    <row r="64" spans="1:6" x14ac:dyDescent="0.3">
      <c r="A64" s="15" t="s">
        <v>261</v>
      </c>
      <c r="B64">
        <v>34</v>
      </c>
      <c r="C64">
        <v>43</v>
      </c>
      <c r="D64">
        <v>0.1681</v>
      </c>
      <c r="E64">
        <v>175</v>
      </c>
      <c r="F64" s="15">
        <f t="shared" si="0"/>
        <v>210</v>
      </c>
    </row>
    <row r="65" spans="1:6" x14ac:dyDescent="0.3">
      <c r="A65" s="15" t="s">
        <v>262</v>
      </c>
      <c r="B65">
        <v>44</v>
      </c>
      <c r="C65">
        <v>45</v>
      </c>
      <c r="D65">
        <v>9.01E-2</v>
      </c>
      <c r="E65">
        <v>175</v>
      </c>
      <c r="F65" s="15">
        <f t="shared" si="0"/>
        <v>210</v>
      </c>
    </row>
    <row r="66" spans="1:6" x14ac:dyDescent="0.3">
      <c r="A66" s="15" t="s">
        <v>263</v>
      </c>
      <c r="B66">
        <v>45</v>
      </c>
      <c r="C66">
        <v>46</v>
      </c>
      <c r="D66">
        <v>0.1356</v>
      </c>
      <c r="E66">
        <v>175</v>
      </c>
      <c r="F66" s="15">
        <f t="shared" si="0"/>
        <v>210</v>
      </c>
    </row>
    <row r="67" spans="1:6" x14ac:dyDescent="0.3">
      <c r="A67" s="15" t="s">
        <v>264</v>
      </c>
      <c r="B67">
        <v>46</v>
      </c>
      <c r="C67">
        <v>47</v>
      </c>
      <c r="D67">
        <v>0.127</v>
      </c>
      <c r="E67">
        <v>175</v>
      </c>
      <c r="F67" s="15">
        <f t="shared" si="0"/>
        <v>210</v>
      </c>
    </row>
    <row r="68" spans="1:6" x14ac:dyDescent="0.3">
      <c r="A68" s="15" t="s">
        <v>265</v>
      </c>
      <c r="B68">
        <v>46</v>
      </c>
      <c r="C68">
        <v>48</v>
      </c>
      <c r="D68">
        <v>0.189</v>
      </c>
      <c r="E68">
        <v>175</v>
      </c>
      <c r="F68" s="15">
        <f t="shared" si="0"/>
        <v>210</v>
      </c>
    </row>
    <row r="69" spans="1:6" x14ac:dyDescent="0.3">
      <c r="A69" s="15" t="s">
        <v>266</v>
      </c>
      <c r="B69">
        <v>47</v>
      </c>
      <c r="C69">
        <v>49</v>
      </c>
      <c r="D69">
        <v>6.25E-2</v>
      </c>
      <c r="E69">
        <v>175</v>
      </c>
      <c r="F69" s="15">
        <f t="shared" si="0"/>
        <v>210</v>
      </c>
    </row>
    <row r="70" spans="1:6" x14ac:dyDescent="0.3">
      <c r="A70" s="15" t="s">
        <v>267</v>
      </c>
      <c r="B70">
        <v>42</v>
      </c>
      <c r="C70">
        <v>49</v>
      </c>
      <c r="D70">
        <v>0.32300000000000001</v>
      </c>
      <c r="E70">
        <v>175</v>
      </c>
      <c r="F70" s="15">
        <f t="shared" ref="F70:F133" si="1">E70*1.2</f>
        <v>210</v>
      </c>
    </row>
    <row r="71" spans="1:6" x14ac:dyDescent="0.3">
      <c r="A71" s="15" t="s">
        <v>268</v>
      </c>
      <c r="B71">
        <v>42</v>
      </c>
      <c r="C71">
        <v>49</v>
      </c>
      <c r="D71">
        <v>0.32300000000000001</v>
      </c>
      <c r="E71">
        <v>175</v>
      </c>
      <c r="F71" s="15">
        <f t="shared" si="1"/>
        <v>210</v>
      </c>
    </row>
    <row r="72" spans="1:6" x14ac:dyDescent="0.3">
      <c r="A72" s="15" t="s">
        <v>269</v>
      </c>
      <c r="B72">
        <v>45</v>
      </c>
      <c r="C72">
        <v>49</v>
      </c>
      <c r="D72">
        <v>0.186</v>
      </c>
      <c r="E72">
        <v>175</v>
      </c>
      <c r="F72" s="15">
        <f t="shared" si="1"/>
        <v>210</v>
      </c>
    </row>
    <row r="73" spans="1:6" x14ac:dyDescent="0.3">
      <c r="A73" s="15" t="s">
        <v>270</v>
      </c>
      <c r="B73">
        <v>48</v>
      </c>
      <c r="C73">
        <v>49</v>
      </c>
      <c r="D73">
        <v>5.0500000000000003E-2</v>
      </c>
      <c r="E73">
        <v>175</v>
      </c>
      <c r="F73" s="15">
        <f t="shared" si="1"/>
        <v>210</v>
      </c>
    </row>
    <row r="74" spans="1:6" x14ac:dyDescent="0.3">
      <c r="A74" s="15" t="s">
        <v>271</v>
      </c>
      <c r="B74">
        <v>49</v>
      </c>
      <c r="C74">
        <v>50</v>
      </c>
      <c r="D74">
        <v>7.5200000000000003E-2</v>
      </c>
      <c r="E74">
        <v>175</v>
      </c>
      <c r="F74" s="15">
        <f t="shared" si="1"/>
        <v>210</v>
      </c>
    </row>
    <row r="75" spans="1:6" x14ac:dyDescent="0.3">
      <c r="A75" s="15" t="s">
        <v>272</v>
      </c>
      <c r="B75">
        <v>49</v>
      </c>
      <c r="C75">
        <v>51</v>
      </c>
      <c r="D75">
        <v>0.13700000000000001</v>
      </c>
      <c r="E75">
        <v>175</v>
      </c>
      <c r="F75" s="15">
        <f t="shared" si="1"/>
        <v>210</v>
      </c>
    </row>
    <row r="76" spans="1:6" x14ac:dyDescent="0.3">
      <c r="A76" s="15" t="s">
        <v>273</v>
      </c>
      <c r="B76">
        <v>51</v>
      </c>
      <c r="C76">
        <v>52</v>
      </c>
      <c r="D76">
        <v>5.8799999999999998E-2</v>
      </c>
      <c r="E76">
        <v>175</v>
      </c>
      <c r="F76" s="15">
        <f t="shared" si="1"/>
        <v>210</v>
      </c>
    </row>
    <row r="77" spans="1:6" x14ac:dyDescent="0.3">
      <c r="A77" s="15" t="s">
        <v>274</v>
      </c>
      <c r="B77">
        <v>52</v>
      </c>
      <c r="C77">
        <v>53</v>
      </c>
      <c r="D77">
        <v>0.16350000000000001</v>
      </c>
      <c r="E77">
        <v>175</v>
      </c>
      <c r="F77" s="15">
        <f t="shared" si="1"/>
        <v>210</v>
      </c>
    </row>
    <row r="78" spans="1:6" x14ac:dyDescent="0.3">
      <c r="A78" s="15" t="s">
        <v>275</v>
      </c>
      <c r="B78">
        <v>53</v>
      </c>
      <c r="C78">
        <v>54</v>
      </c>
      <c r="D78">
        <v>0.122</v>
      </c>
      <c r="E78">
        <v>175</v>
      </c>
      <c r="F78" s="15">
        <f t="shared" si="1"/>
        <v>210</v>
      </c>
    </row>
    <row r="79" spans="1:6" x14ac:dyDescent="0.3">
      <c r="A79" s="15" t="s">
        <v>276</v>
      </c>
      <c r="B79">
        <v>49</v>
      </c>
      <c r="C79">
        <v>54</v>
      </c>
      <c r="D79">
        <v>0.28899999999999998</v>
      </c>
      <c r="E79">
        <v>175</v>
      </c>
      <c r="F79" s="15">
        <f t="shared" si="1"/>
        <v>210</v>
      </c>
    </row>
    <row r="80" spans="1:6" x14ac:dyDescent="0.3">
      <c r="A80" s="15" t="s">
        <v>277</v>
      </c>
      <c r="B80">
        <v>49</v>
      </c>
      <c r="C80">
        <v>54</v>
      </c>
      <c r="D80">
        <v>0.29099999999999998</v>
      </c>
      <c r="E80">
        <v>175</v>
      </c>
      <c r="F80" s="15">
        <f t="shared" si="1"/>
        <v>210</v>
      </c>
    </row>
    <row r="81" spans="1:6" x14ac:dyDescent="0.3">
      <c r="A81" s="15" t="s">
        <v>278</v>
      </c>
      <c r="B81">
        <v>54</v>
      </c>
      <c r="C81">
        <v>55</v>
      </c>
      <c r="D81">
        <v>7.0699999999999999E-2</v>
      </c>
      <c r="E81">
        <v>175</v>
      </c>
      <c r="F81" s="15">
        <f t="shared" si="1"/>
        <v>210</v>
      </c>
    </row>
    <row r="82" spans="1:6" x14ac:dyDescent="0.3">
      <c r="A82" s="15" t="s">
        <v>279</v>
      </c>
      <c r="B82">
        <v>54</v>
      </c>
      <c r="C82">
        <v>56</v>
      </c>
      <c r="D82">
        <v>9.5499999999999995E-3</v>
      </c>
      <c r="E82">
        <v>175</v>
      </c>
      <c r="F82" s="15">
        <f t="shared" si="1"/>
        <v>210</v>
      </c>
    </row>
    <row r="83" spans="1:6" x14ac:dyDescent="0.3">
      <c r="A83" s="15" t="s">
        <v>280</v>
      </c>
      <c r="B83">
        <v>55</v>
      </c>
      <c r="C83">
        <v>56</v>
      </c>
      <c r="D83">
        <v>1.5100000000000001E-2</v>
      </c>
      <c r="E83">
        <v>175</v>
      </c>
      <c r="F83" s="15">
        <f t="shared" si="1"/>
        <v>210</v>
      </c>
    </row>
    <row r="84" spans="1:6" x14ac:dyDescent="0.3">
      <c r="A84" s="15" t="s">
        <v>281</v>
      </c>
      <c r="B84">
        <v>56</v>
      </c>
      <c r="C84">
        <v>57</v>
      </c>
      <c r="D84">
        <v>9.6600000000000005E-2</v>
      </c>
      <c r="E84">
        <v>175</v>
      </c>
      <c r="F84" s="15">
        <f t="shared" si="1"/>
        <v>210</v>
      </c>
    </row>
    <row r="85" spans="1:6" x14ac:dyDescent="0.3">
      <c r="A85" s="15" t="s">
        <v>282</v>
      </c>
      <c r="B85">
        <v>50</v>
      </c>
      <c r="C85">
        <v>57</v>
      </c>
      <c r="D85">
        <v>0.13400000000000001</v>
      </c>
      <c r="E85">
        <v>175</v>
      </c>
      <c r="F85" s="15">
        <f t="shared" si="1"/>
        <v>210</v>
      </c>
    </row>
    <row r="86" spans="1:6" x14ac:dyDescent="0.3">
      <c r="A86" s="15" t="s">
        <v>283</v>
      </c>
      <c r="B86">
        <v>56</v>
      </c>
      <c r="C86">
        <v>58</v>
      </c>
      <c r="D86">
        <v>9.6600000000000005E-2</v>
      </c>
      <c r="E86">
        <v>175</v>
      </c>
      <c r="F86" s="15">
        <f t="shared" si="1"/>
        <v>210</v>
      </c>
    </row>
    <row r="87" spans="1:6" x14ac:dyDescent="0.3">
      <c r="A87" s="15" t="s">
        <v>284</v>
      </c>
      <c r="B87">
        <v>51</v>
      </c>
      <c r="C87">
        <v>58</v>
      </c>
      <c r="D87">
        <v>7.1900000000000006E-2</v>
      </c>
      <c r="E87">
        <v>175</v>
      </c>
      <c r="F87" s="15">
        <f t="shared" si="1"/>
        <v>210</v>
      </c>
    </row>
    <row r="88" spans="1:6" x14ac:dyDescent="0.3">
      <c r="A88" s="15" t="s">
        <v>285</v>
      </c>
      <c r="B88">
        <v>54</v>
      </c>
      <c r="C88">
        <v>59</v>
      </c>
      <c r="D88">
        <v>0.2293</v>
      </c>
      <c r="E88">
        <v>175</v>
      </c>
      <c r="F88" s="15">
        <f t="shared" si="1"/>
        <v>210</v>
      </c>
    </row>
    <row r="89" spans="1:6" x14ac:dyDescent="0.3">
      <c r="A89" s="15" t="s">
        <v>286</v>
      </c>
      <c r="B89">
        <v>56</v>
      </c>
      <c r="C89">
        <v>59</v>
      </c>
      <c r="D89">
        <v>0.251</v>
      </c>
      <c r="E89">
        <v>175</v>
      </c>
      <c r="F89" s="15">
        <f t="shared" si="1"/>
        <v>210</v>
      </c>
    </row>
    <row r="90" spans="1:6" x14ac:dyDescent="0.3">
      <c r="A90" s="15" t="s">
        <v>287</v>
      </c>
      <c r="B90">
        <v>56</v>
      </c>
      <c r="C90">
        <v>59</v>
      </c>
      <c r="D90">
        <v>0.23899999999999999</v>
      </c>
      <c r="E90">
        <v>175</v>
      </c>
      <c r="F90" s="15">
        <f t="shared" si="1"/>
        <v>210</v>
      </c>
    </row>
    <row r="91" spans="1:6" x14ac:dyDescent="0.3">
      <c r="A91" s="15" t="s">
        <v>288</v>
      </c>
      <c r="B91">
        <v>55</v>
      </c>
      <c r="C91">
        <v>59</v>
      </c>
      <c r="D91">
        <v>0.21579999999999999</v>
      </c>
      <c r="E91">
        <v>175</v>
      </c>
      <c r="F91" s="15">
        <f t="shared" si="1"/>
        <v>210</v>
      </c>
    </row>
    <row r="92" spans="1:6" x14ac:dyDescent="0.3">
      <c r="A92" s="15" t="s">
        <v>289</v>
      </c>
      <c r="B92">
        <v>59</v>
      </c>
      <c r="C92">
        <v>60</v>
      </c>
      <c r="D92">
        <v>0.14499999999999999</v>
      </c>
      <c r="E92">
        <v>175</v>
      </c>
      <c r="F92" s="15">
        <f t="shared" si="1"/>
        <v>210</v>
      </c>
    </row>
    <row r="93" spans="1:6" x14ac:dyDescent="0.3">
      <c r="A93" s="15" t="s">
        <v>290</v>
      </c>
      <c r="B93">
        <v>59</v>
      </c>
      <c r="C93">
        <v>61</v>
      </c>
      <c r="D93">
        <v>0.15</v>
      </c>
      <c r="E93">
        <v>175</v>
      </c>
      <c r="F93" s="15">
        <f t="shared" si="1"/>
        <v>210</v>
      </c>
    </row>
    <row r="94" spans="1:6" x14ac:dyDescent="0.3">
      <c r="A94" s="15" t="s">
        <v>291</v>
      </c>
      <c r="B94">
        <v>60</v>
      </c>
      <c r="C94">
        <v>61</v>
      </c>
      <c r="D94">
        <v>1.35E-2</v>
      </c>
      <c r="E94">
        <v>500</v>
      </c>
      <c r="F94" s="15">
        <f t="shared" si="1"/>
        <v>600</v>
      </c>
    </row>
    <row r="95" spans="1:6" x14ac:dyDescent="0.3">
      <c r="A95" s="15" t="s">
        <v>292</v>
      </c>
      <c r="B95">
        <v>60</v>
      </c>
      <c r="C95">
        <v>62</v>
      </c>
      <c r="D95">
        <v>5.6099999999999997E-2</v>
      </c>
      <c r="E95">
        <v>175</v>
      </c>
      <c r="F95" s="15">
        <f t="shared" si="1"/>
        <v>210</v>
      </c>
    </row>
    <row r="96" spans="1:6" x14ac:dyDescent="0.3">
      <c r="A96" s="15" t="s">
        <v>293</v>
      </c>
      <c r="B96">
        <v>61</v>
      </c>
      <c r="C96">
        <v>62</v>
      </c>
      <c r="D96">
        <v>3.7600000000000001E-2</v>
      </c>
      <c r="E96">
        <v>175</v>
      </c>
      <c r="F96" s="15">
        <f t="shared" si="1"/>
        <v>210</v>
      </c>
    </row>
    <row r="97" spans="1:6" x14ac:dyDescent="0.3">
      <c r="A97" s="15" t="s">
        <v>294</v>
      </c>
      <c r="B97">
        <v>63</v>
      </c>
      <c r="C97">
        <v>59</v>
      </c>
      <c r="D97">
        <v>3.8600000000000002E-2</v>
      </c>
      <c r="E97">
        <v>500</v>
      </c>
      <c r="F97" s="15">
        <f t="shared" si="1"/>
        <v>600</v>
      </c>
    </row>
    <row r="98" spans="1:6" x14ac:dyDescent="0.3">
      <c r="A98" s="15" t="s">
        <v>295</v>
      </c>
      <c r="B98">
        <v>63</v>
      </c>
      <c r="C98">
        <v>64</v>
      </c>
      <c r="D98">
        <v>0.02</v>
      </c>
      <c r="E98">
        <v>500</v>
      </c>
      <c r="F98" s="15">
        <f t="shared" si="1"/>
        <v>600</v>
      </c>
    </row>
    <row r="99" spans="1:6" x14ac:dyDescent="0.3">
      <c r="A99" s="15" t="s">
        <v>296</v>
      </c>
      <c r="B99">
        <v>64</v>
      </c>
      <c r="C99">
        <v>61</v>
      </c>
      <c r="D99">
        <v>2.6800000000000001E-2</v>
      </c>
      <c r="E99">
        <v>500</v>
      </c>
      <c r="F99" s="15">
        <f t="shared" si="1"/>
        <v>600</v>
      </c>
    </row>
    <row r="100" spans="1:6" x14ac:dyDescent="0.3">
      <c r="A100" s="15" t="s">
        <v>297</v>
      </c>
      <c r="B100">
        <v>38</v>
      </c>
      <c r="C100">
        <v>65</v>
      </c>
      <c r="D100">
        <v>9.8599999999999993E-2</v>
      </c>
      <c r="E100">
        <v>500</v>
      </c>
      <c r="F100" s="15">
        <f t="shared" si="1"/>
        <v>600</v>
      </c>
    </row>
    <row r="101" spans="1:6" x14ac:dyDescent="0.3">
      <c r="A101" s="15" t="s">
        <v>298</v>
      </c>
      <c r="B101">
        <v>64</v>
      </c>
      <c r="C101">
        <v>65</v>
      </c>
      <c r="D101">
        <v>3.0200000000000001E-2</v>
      </c>
      <c r="E101">
        <v>500</v>
      </c>
      <c r="F101" s="15">
        <f t="shared" si="1"/>
        <v>600</v>
      </c>
    </row>
    <row r="102" spans="1:6" x14ac:dyDescent="0.3">
      <c r="A102" s="15" t="s">
        <v>299</v>
      </c>
      <c r="B102">
        <v>49</v>
      </c>
      <c r="C102">
        <v>66</v>
      </c>
      <c r="D102">
        <v>9.1899999999999996E-2</v>
      </c>
      <c r="E102">
        <v>500</v>
      </c>
      <c r="F102" s="15">
        <f t="shared" si="1"/>
        <v>600</v>
      </c>
    </row>
    <row r="103" spans="1:6" x14ac:dyDescent="0.3">
      <c r="A103" s="15" t="s">
        <v>300</v>
      </c>
      <c r="B103">
        <v>49</v>
      </c>
      <c r="C103">
        <v>66</v>
      </c>
      <c r="D103">
        <v>9.1899999999999996E-2</v>
      </c>
      <c r="E103">
        <v>500</v>
      </c>
      <c r="F103" s="15">
        <f t="shared" si="1"/>
        <v>600</v>
      </c>
    </row>
    <row r="104" spans="1:6" x14ac:dyDescent="0.3">
      <c r="A104" s="15" t="s">
        <v>301</v>
      </c>
      <c r="B104">
        <v>62</v>
      </c>
      <c r="C104">
        <v>66</v>
      </c>
      <c r="D104">
        <v>0.218</v>
      </c>
      <c r="E104">
        <v>175</v>
      </c>
      <c r="F104" s="15">
        <f t="shared" si="1"/>
        <v>210</v>
      </c>
    </row>
    <row r="105" spans="1:6" x14ac:dyDescent="0.3">
      <c r="A105" s="15" t="s">
        <v>302</v>
      </c>
      <c r="B105">
        <v>62</v>
      </c>
      <c r="C105">
        <v>67</v>
      </c>
      <c r="D105">
        <v>0.11700000000000001</v>
      </c>
      <c r="E105">
        <v>175</v>
      </c>
      <c r="F105" s="15">
        <f t="shared" si="1"/>
        <v>210</v>
      </c>
    </row>
    <row r="106" spans="1:6" x14ac:dyDescent="0.3">
      <c r="A106" s="15" t="s">
        <v>303</v>
      </c>
      <c r="B106">
        <v>65</v>
      </c>
      <c r="C106">
        <v>66</v>
      </c>
      <c r="D106">
        <v>3.6999999999999998E-2</v>
      </c>
      <c r="E106">
        <v>500</v>
      </c>
      <c r="F106" s="15">
        <f t="shared" si="1"/>
        <v>600</v>
      </c>
    </row>
    <row r="107" spans="1:6" x14ac:dyDescent="0.3">
      <c r="A107" s="15" t="s">
        <v>304</v>
      </c>
      <c r="B107">
        <v>66</v>
      </c>
      <c r="C107">
        <v>67</v>
      </c>
      <c r="D107">
        <v>0.10150000000000001</v>
      </c>
      <c r="E107">
        <v>175</v>
      </c>
      <c r="F107" s="15">
        <f t="shared" si="1"/>
        <v>210</v>
      </c>
    </row>
    <row r="108" spans="1:6" x14ac:dyDescent="0.3">
      <c r="A108" s="15" t="s">
        <v>305</v>
      </c>
      <c r="B108">
        <v>65</v>
      </c>
      <c r="C108">
        <v>68</v>
      </c>
      <c r="D108">
        <v>1.6E-2</v>
      </c>
      <c r="E108">
        <v>500</v>
      </c>
      <c r="F108" s="15">
        <f t="shared" si="1"/>
        <v>600</v>
      </c>
    </row>
    <row r="109" spans="1:6" x14ac:dyDescent="0.3">
      <c r="A109" s="15" t="s">
        <v>306</v>
      </c>
      <c r="B109">
        <v>47</v>
      </c>
      <c r="C109">
        <v>69</v>
      </c>
      <c r="D109">
        <v>0.27779999999999999</v>
      </c>
      <c r="E109">
        <v>175</v>
      </c>
      <c r="F109" s="15">
        <f t="shared" si="1"/>
        <v>210</v>
      </c>
    </row>
    <row r="110" spans="1:6" x14ac:dyDescent="0.3">
      <c r="A110" s="15" t="s">
        <v>307</v>
      </c>
      <c r="B110">
        <v>49</v>
      </c>
      <c r="C110">
        <v>69</v>
      </c>
      <c r="D110">
        <v>0.32400000000000001</v>
      </c>
      <c r="E110">
        <v>175</v>
      </c>
      <c r="F110" s="15">
        <f t="shared" si="1"/>
        <v>210</v>
      </c>
    </row>
    <row r="111" spans="1:6" x14ac:dyDescent="0.3">
      <c r="A111" s="15" t="s">
        <v>308</v>
      </c>
      <c r="B111">
        <v>68</v>
      </c>
      <c r="C111">
        <v>69</v>
      </c>
      <c r="D111">
        <v>3.6999999999999998E-2</v>
      </c>
      <c r="E111">
        <v>550</v>
      </c>
      <c r="F111" s="15">
        <f t="shared" si="1"/>
        <v>660</v>
      </c>
    </row>
    <row r="112" spans="1:6" x14ac:dyDescent="0.3">
      <c r="A112" s="15" t="s">
        <v>309</v>
      </c>
      <c r="B112">
        <v>69</v>
      </c>
      <c r="C112">
        <v>70</v>
      </c>
      <c r="D112">
        <v>0.127</v>
      </c>
      <c r="E112">
        <v>500</v>
      </c>
      <c r="F112" s="15">
        <f t="shared" si="1"/>
        <v>600</v>
      </c>
    </row>
    <row r="113" spans="1:6" x14ac:dyDescent="0.3">
      <c r="A113" s="15" t="s">
        <v>310</v>
      </c>
      <c r="B113">
        <v>24</v>
      </c>
      <c r="C113">
        <v>70</v>
      </c>
      <c r="D113">
        <v>0.41149999999999998</v>
      </c>
      <c r="E113">
        <v>175</v>
      </c>
      <c r="F113" s="15">
        <f t="shared" si="1"/>
        <v>210</v>
      </c>
    </row>
    <row r="114" spans="1:6" x14ac:dyDescent="0.3">
      <c r="A114" s="15" t="s">
        <v>311</v>
      </c>
      <c r="B114">
        <v>70</v>
      </c>
      <c r="C114">
        <v>71</v>
      </c>
      <c r="D114">
        <v>3.5499999999999997E-2</v>
      </c>
      <c r="E114">
        <v>175</v>
      </c>
      <c r="F114" s="15">
        <f t="shared" si="1"/>
        <v>210</v>
      </c>
    </row>
    <row r="115" spans="1:6" x14ac:dyDescent="0.3">
      <c r="A115" s="15" t="s">
        <v>312</v>
      </c>
      <c r="B115">
        <v>24</v>
      </c>
      <c r="C115">
        <v>72</v>
      </c>
      <c r="D115">
        <v>0.19600000000000001</v>
      </c>
      <c r="E115">
        <v>175</v>
      </c>
      <c r="F115" s="15">
        <f t="shared" si="1"/>
        <v>210</v>
      </c>
    </row>
    <row r="116" spans="1:6" x14ac:dyDescent="0.3">
      <c r="A116" s="15" t="s">
        <v>313</v>
      </c>
      <c r="B116">
        <v>71</v>
      </c>
      <c r="C116">
        <v>72</v>
      </c>
      <c r="D116">
        <v>0.18</v>
      </c>
      <c r="E116">
        <v>175</v>
      </c>
      <c r="F116" s="15">
        <f t="shared" si="1"/>
        <v>210</v>
      </c>
    </row>
    <row r="117" spans="1:6" x14ac:dyDescent="0.3">
      <c r="A117" s="15" t="s">
        <v>314</v>
      </c>
      <c r="B117">
        <v>71</v>
      </c>
      <c r="C117">
        <v>73</v>
      </c>
      <c r="D117">
        <v>9.0800000000000006E-2</v>
      </c>
      <c r="E117">
        <v>175</v>
      </c>
      <c r="F117" s="15">
        <f t="shared" si="1"/>
        <v>210</v>
      </c>
    </row>
    <row r="118" spans="1:6" x14ac:dyDescent="0.3">
      <c r="A118" s="15" t="s">
        <v>315</v>
      </c>
      <c r="B118">
        <v>70</v>
      </c>
      <c r="C118">
        <v>74</v>
      </c>
      <c r="D118">
        <v>0.1323</v>
      </c>
      <c r="E118">
        <v>175</v>
      </c>
      <c r="F118" s="15">
        <f t="shared" si="1"/>
        <v>210</v>
      </c>
    </row>
    <row r="119" spans="1:6" x14ac:dyDescent="0.3">
      <c r="A119" s="15" t="s">
        <v>316</v>
      </c>
      <c r="B119">
        <v>70</v>
      </c>
      <c r="C119">
        <v>75</v>
      </c>
      <c r="D119">
        <v>0.14099999999999999</v>
      </c>
      <c r="E119">
        <v>175</v>
      </c>
      <c r="F119" s="15">
        <f t="shared" si="1"/>
        <v>210</v>
      </c>
    </row>
    <row r="120" spans="1:6" x14ac:dyDescent="0.3">
      <c r="A120" s="15" t="s">
        <v>317</v>
      </c>
      <c r="B120">
        <v>69</v>
      </c>
      <c r="C120">
        <v>75</v>
      </c>
      <c r="D120">
        <v>0.122</v>
      </c>
      <c r="E120">
        <v>500</v>
      </c>
      <c r="F120" s="15">
        <f t="shared" si="1"/>
        <v>600</v>
      </c>
    </row>
    <row r="121" spans="1:6" x14ac:dyDescent="0.3">
      <c r="A121" s="15" t="s">
        <v>318</v>
      </c>
      <c r="B121">
        <v>74</v>
      </c>
      <c r="C121">
        <v>75</v>
      </c>
      <c r="D121">
        <v>4.0599999999999997E-2</v>
      </c>
      <c r="E121">
        <v>175</v>
      </c>
      <c r="F121" s="15">
        <f t="shared" si="1"/>
        <v>210</v>
      </c>
    </row>
    <row r="122" spans="1:6" x14ac:dyDescent="0.3">
      <c r="A122" s="15" t="s">
        <v>319</v>
      </c>
      <c r="B122">
        <v>76</v>
      </c>
      <c r="C122">
        <v>77</v>
      </c>
      <c r="D122">
        <v>0.14799999999999999</v>
      </c>
      <c r="E122">
        <v>175</v>
      </c>
      <c r="F122" s="15">
        <f t="shared" si="1"/>
        <v>210</v>
      </c>
    </row>
    <row r="123" spans="1:6" x14ac:dyDescent="0.3">
      <c r="A123" s="15" t="s">
        <v>320</v>
      </c>
      <c r="B123">
        <v>69</v>
      </c>
      <c r="C123">
        <v>77</v>
      </c>
      <c r="D123">
        <v>0.10100000000000001</v>
      </c>
      <c r="E123">
        <v>350</v>
      </c>
      <c r="F123" s="15">
        <f t="shared" si="1"/>
        <v>420</v>
      </c>
    </row>
    <row r="124" spans="1:6" x14ac:dyDescent="0.3">
      <c r="A124" s="15" t="s">
        <v>321</v>
      </c>
      <c r="B124">
        <v>75</v>
      </c>
      <c r="C124">
        <v>77</v>
      </c>
      <c r="D124">
        <v>0.19989999999999999</v>
      </c>
      <c r="E124">
        <v>175</v>
      </c>
      <c r="F124" s="15">
        <f t="shared" si="1"/>
        <v>210</v>
      </c>
    </row>
    <row r="125" spans="1:6" x14ac:dyDescent="0.3">
      <c r="A125" s="15" t="s">
        <v>322</v>
      </c>
      <c r="B125">
        <v>77</v>
      </c>
      <c r="C125">
        <v>78</v>
      </c>
      <c r="D125">
        <v>1.24E-2</v>
      </c>
      <c r="E125">
        <v>175</v>
      </c>
      <c r="F125" s="15">
        <f t="shared" si="1"/>
        <v>210</v>
      </c>
    </row>
    <row r="126" spans="1:6" x14ac:dyDescent="0.3">
      <c r="A126" s="15" t="s">
        <v>323</v>
      </c>
      <c r="B126">
        <v>78</v>
      </c>
      <c r="C126">
        <v>79</v>
      </c>
      <c r="D126">
        <v>2.4400000000000002E-2</v>
      </c>
      <c r="E126">
        <v>175</v>
      </c>
      <c r="F126" s="15">
        <f t="shared" si="1"/>
        <v>210</v>
      </c>
    </row>
    <row r="127" spans="1:6" x14ac:dyDescent="0.3">
      <c r="A127" s="15" t="s">
        <v>324</v>
      </c>
      <c r="B127">
        <v>77</v>
      </c>
      <c r="C127">
        <v>80</v>
      </c>
      <c r="D127">
        <v>4.8500000000000001E-2</v>
      </c>
      <c r="E127">
        <v>500</v>
      </c>
      <c r="F127" s="15">
        <f t="shared" si="1"/>
        <v>600</v>
      </c>
    </row>
    <row r="128" spans="1:6" x14ac:dyDescent="0.3">
      <c r="A128" s="15" t="s">
        <v>325</v>
      </c>
      <c r="B128">
        <v>77</v>
      </c>
      <c r="C128">
        <v>80</v>
      </c>
      <c r="D128">
        <v>0.105</v>
      </c>
      <c r="E128">
        <v>500</v>
      </c>
      <c r="F128" s="15">
        <f t="shared" si="1"/>
        <v>600</v>
      </c>
    </row>
    <row r="129" spans="1:6" x14ac:dyDescent="0.3">
      <c r="A129" s="15" t="s">
        <v>326</v>
      </c>
      <c r="B129">
        <v>79</v>
      </c>
      <c r="C129">
        <v>80</v>
      </c>
      <c r="D129">
        <v>7.0400000000000004E-2</v>
      </c>
      <c r="E129">
        <v>175</v>
      </c>
      <c r="F129" s="15">
        <f t="shared" si="1"/>
        <v>210</v>
      </c>
    </row>
    <row r="130" spans="1:6" x14ac:dyDescent="0.3">
      <c r="A130" s="15" t="s">
        <v>327</v>
      </c>
      <c r="B130">
        <v>68</v>
      </c>
      <c r="C130">
        <v>81</v>
      </c>
      <c r="D130">
        <v>2.0199999999999999E-2</v>
      </c>
      <c r="E130">
        <v>500</v>
      </c>
      <c r="F130" s="15">
        <f t="shared" si="1"/>
        <v>600</v>
      </c>
    </row>
    <row r="131" spans="1:6" x14ac:dyDescent="0.3">
      <c r="A131" s="15" t="s">
        <v>328</v>
      </c>
      <c r="B131">
        <v>81</v>
      </c>
      <c r="C131">
        <v>80</v>
      </c>
      <c r="D131">
        <v>3.6999999999999998E-2</v>
      </c>
      <c r="E131">
        <v>500</v>
      </c>
      <c r="F131" s="15">
        <f t="shared" si="1"/>
        <v>600</v>
      </c>
    </row>
    <row r="132" spans="1:6" x14ac:dyDescent="0.3">
      <c r="A132" s="15" t="s">
        <v>329</v>
      </c>
      <c r="B132">
        <v>77</v>
      </c>
      <c r="C132">
        <v>82</v>
      </c>
      <c r="D132">
        <v>8.5300000000000001E-2</v>
      </c>
      <c r="E132">
        <v>200</v>
      </c>
      <c r="F132" s="15">
        <f t="shared" si="1"/>
        <v>240</v>
      </c>
    </row>
    <row r="133" spans="1:6" x14ac:dyDescent="0.3">
      <c r="A133" s="15" t="s">
        <v>330</v>
      </c>
      <c r="B133">
        <v>82</v>
      </c>
      <c r="C133">
        <v>83</v>
      </c>
      <c r="D133">
        <v>3.6650000000000002E-2</v>
      </c>
      <c r="E133">
        <v>200</v>
      </c>
      <c r="F133" s="15">
        <f t="shared" si="1"/>
        <v>240</v>
      </c>
    </row>
    <row r="134" spans="1:6" x14ac:dyDescent="0.3">
      <c r="A134" s="15" t="s">
        <v>331</v>
      </c>
      <c r="B134">
        <v>83</v>
      </c>
      <c r="C134">
        <v>84</v>
      </c>
      <c r="D134">
        <v>0.13200000000000001</v>
      </c>
      <c r="E134">
        <v>175</v>
      </c>
      <c r="F134" s="15">
        <f t="shared" ref="F134:F197" si="2">E134*1.2</f>
        <v>210</v>
      </c>
    </row>
    <row r="135" spans="1:6" x14ac:dyDescent="0.3">
      <c r="A135" s="15" t="s">
        <v>332</v>
      </c>
      <c r="B135">
        <v>83</v>
      </c>
      <c r="C135">
        <v>85</v>
      </c>
      <c r="D135">
        <v>0.14799999999999999</v>
      </c>
      <c r="E135">
        <v>175</v>
      </c>
      <c r="F135" s="15">
        <f t="shared" si="2"/>
        <v>210</v>
      </c>
    </row>
    <row r="136" spans="1:6" x14ac:dyDescent="0.3">
      <c r="A136" s="15" t="s">
        <v>333</v>
      </c>
      <c r="B136">
        <v>84</v>
      </c>
      <c r="C136">
        <v>85</v>
      </c>
      <c r="D136">
        <v>6.4100000000000004E-2</v>
      </c>
      <c r="E136">
        <v>175</v>
      </c>
      <c r="F136" s="15">
        <f t="shared" si="2"/>
        <v>210</v>
      </c>
    </row>
    <row r="137" spans="1:6" x14ac:dyDescent="0.3">
      <c r="A137" s="15" t="s">
        <v>334</v>
      </c>
      <c r="B137">
        <v>85</v>
      </c>
      <c r="C137">
        <v>86</v>
      </c>
      <c r="D137">
        <v>0.246</v>
      </c>
      <c r="E137">
        <v>500</v>
      </c>
      <c r="F137" s="15">
        <f t="shared" si="2"/>
        <v>600</v>
      </c>
    </row>
    <row r="138" spans="1:6" x14ac:dyDescent="0.3">
      <c r="A138" s="15" t="s">
        <v>335</v>
      </c>
      <c r="B138">
        <v>86</v>
      </c>
      <c r="C138">
        <v>87</v>
      </c>
      <c r="D138">
        <v>0.4148</v>
      </c>
      <c r="E138">
        <v>500</v>
      </c>
      <c r="F138" s="15">
        <f t="shared" si="2"/>
        <v>600</v>
      </c>
    </row>
    <row r="139" spans="1:6" x14ac:dyDescent="0.3">
      <c r="A139" s="15" t="s">
        <v>336</v>
      </c>
      <c r="B139">
        <v>85</v>
      </c>
      <c r="C139">
        <v>88</v>
      </c>
      <c r="D139">
        <v>0.10199999999999999</v>
      </c>
      <c r="E139">
        <v>175</v>
      </c>
      <c r="F139" s="15">
        <f t="shared" si="2"/>
        <v>210</v>
      </c>
    </row>
    <row r="140" spans="1:6" x14ac:dyDescent="0.3">
      <c r="A140" s="15" t="s">
        <v>337</v>
      </c>
      <c r="B140">
        <v>85</v>
      </c>
      <c r="C140">
        <v>89</v>
      </c>
      <c r="D140">
        <v>0.17299999999999999</v>
      </c>
      <c r="E140">
        <v>175</v>
      </c>
      <c r="F140" s="15">
        <f t="shared" si="2"/>
        <v>210</v>
      </c>
    </row>
    <row r="141" spans="1:6" x14ac:dyDescent="0.3">
      <c r="A141" s="15" t="s">
        <v>338</v>
      </c>
      <c r="B141">
        <v>88</v>
      </c>
      <c r="C141">
        <v>89</v>
      </c>
      <c r="D141">
        <v>7.1199999999999999E-2</v>
      </c>
      <c r="E141">
        <v>500</v>
      </c>
      <c r="F141" s="15">
        <f t="shared" si="2"/>
        <v>600</v>
      </c>
    </row>
    <row r="142" spans="1:6" x14ac:dyDescent="0.3">
      <c r="A142" s="15" t="s">
        <v>339</v>
      </c>
      <c r="B142">
        <v>89</v>
      </c>
      <c r="C142">
        <v>90</v>
      </c>
      <c r="D142">
        <v>0.188</v>
      </c>
      <c r="E142">
        <v>500</v>
      </c>
      <c r="F142" s="15">
        <f t="shared" si="2"/>
        <v>600</v>
      </c>
    </row>
    <row r="143" spans="1:6" x14ac:dyDescent="0.3">
      <c r="A143" s="15" t="s">
        <v>340</v>
      </c>
      <c r="B143">
        <v>89</v>
      </c>
      <c r="C143">
        <v>90</v>
      </c>
      <c r="D143">
        <v>9.9699999999999997E-2</v>
      </c>
      <c r="E143">
        <v>500</v>
      </c>
      <c r="F143" s="15">
        <f t="shared" si="2"/>
        <v>600</v>
      </c>
    </row>
    <row r="144" spans="1:6" x14ac:dyDescent="0.3">
      <c r="A144" s="15" t="s">
        <v>341</v>
      </c>
      <c r="B144">
        <v>90</v>
      </c>
      <c r="C144">
        <v>91</v>
      </c>
      <c r="D144">
        <v>8.3599999999999994E-2</v>
      </c>
      <c r="E144">
        <v>175</v>
      </c>
      <c r="F144" s="15">
        <f t="shared" si="2"/>
        <v>210</v>
      </c>
    </row>
    <row r="145" spans="1:6" x14ac:dyDescent="0.3">
      <c r="A145" s="15" t="s">
        <v>342</v>
      </c>
      <c r="B145">
        <v>89</v>
      </c>
      <c r="C145">
        <v>92</v>
      </c>
      <c r="D145">
        <v>5.0500000000000003E-2</v>
      </c>
      <c r="E145">
        <v>500</v>
      </c>
      <c r="F145" s="15">
        <f t="shared" si="2"/>
        <v>600</v>
      </c>
    </row>
    <row r="146" spans="1:6" x14ac:dyDescent="0.3">
      <c r="A146" s="15" t="s">
        <v>343</v>
      </c>
      <c r="B146">
        <v>89</v>
      </c>
      <c r="C146">
        <v>92</v>
      </c>
      <c r="D146">
        <v>0.15809999999999999</v>
      </c>
      <c r="E146">
        <v>500</v>
      </c>
      <c r="F146" s="15">
        <f t="shared" si="2"/>
        <v>600</v>
      </c>
    </row>
    <row r="147" spans="1:6" x14ac:dyDescent="0.3">
      <c r="A147" s="15" t="s">
        <v>344</v>
      </c>
      <c r="B147">
        <v>91</v>
      </c>
      <c r="C147">
        <v>92</v>
      </c>
      <c r="D147">
        <v>0.12720000000000001</v>
      </c>
      <c r="E147">
        <v>175</v>
      </c>
      <c r="F147" s="15">
        <f t="shared" si="2"/>
        <v>210</v>
      </c>
    </row>
    <row r="148" spans="1:6" x14ac:dyDescent="0.3">
      <c r="A148" s="15" t="s">
        <v>345</v>
      </c>
      <c r="B148">
        <v>92</v>
      </c>
      <c r="C148">
        <v>93</v>
      </c>
      <c r="D148">
        <v>8.48E-2</v>
      </c>
      <c r="E148">
        <v>175</v>
      </c>
      <c r="F148" s="15">
        <f t="shared" si="2"/>
        <v>210</v>
      </c>
    </row>
    <row r="149" spans="1:6" x14ac:dyDescent="0.3">
      <c r="A149" s="15" t="s">
        <v>346</v>
      </c>
      <c r="B149">
        <v>92</v>
      </c>
      <c r="C149">
        <v>94</v>
      </c>
      <c r="D149">
        <v>0.158</v>
      </c>
      <c r="E149">
        <v>175</v>
      </c>
      <c r="F149" s="15">
        <f t="shared" si="2"/>
        <v>210</v>
      </c>
    </row>
    <row r="150" spans="1:6" x14ac:dyDescent="0.3">
      <c r="A150" s="15" t="s">
        <v>347</v>
      </c>
      <c r="B150">
        <v>93</v>
      </c>
      <c r="C150">
        <v>94</v>
      </c>
      <c r="D150">
        <v>7.3200000000000001E-2</v>
      </c>
      <c r="E150">
        <v>175</v>
      </c>
      <c r="F150" s="15">
        <f t="shared" si="2"/>
        <v>210</v>
      </c>
    </row>
    <row r="151" spans="1:6" x14ac:dyDescent="0.3">
      <c r="A151" s="15" t="s">
        <v>348</v>
      </c>
      <c r="B151">
        <v>94</v>
      </c>
      <c r="C151">
        <v>95</v>
      </c>
      <c r="D151">
        <v>4.3400000000000001E-2</v>
      </c>
      <c r="E151">
        <v>175</v>
      </c>
      <c r="F151" s="15">
        <f t="shared" si="2"/>
        <v>210</v>
      </c>
    </row>
    <row r="152" spans="1:6" x14ac:dyDescent="0.3">
      <c r="A152" s="15" t="s">
        <v>349</v>
      </c>
      <c r="B152">
        <v>80</v>
      </c>
      <c r="C152">
        <v>96</v>
      </c>
      <c r="D152">
        <v>0.182</v>
      </c>
      <c r="E152">
        <v>175</v>
      </c>
      <c r="F152" s="15">
        <f t="shared" si="2"/>
        <v>210</v>
      </c>
    </row>
    <row r="153" spans="1:6" x14ac:dyDescent="0.3">
      <c r="A153" s="15" t="s">
        <v>350</v>
      </c>
      <c r="B153">
        <v>82</v>
      </c>
      <c r="C153">
        <v>96</v>
      </c>
      <c r="D153">
        <v>5.2999999999999999E-2</v>
      </c>
      <c r="E153">
        <v>175</v>
      </c>
      <c r="F153" s="15">
        <f t="shared" si="2"/>
        <v>210</v>
      </c>
    </row>
    <row r="154" spans="1:6" x14ac:dyDescent="0.3">
      <c r="A154" s="15" t="s">
        <v>351</v>
      </c>
      <c r="B154">
        <v>94</v>
      </c>
      <c r="C154">
        <v>96</v>
      </c>
      <c r="D154">
        <v>8.6900000000000005E-2</v>
      </c>
      <c r="E154">
        <v>175</v>
      </c>
      <c r="F154" s="15">
        <f t="shared" si="2"/>
        <v>210</v>
      </c>
    </row>
    <row r="155" spans="1:6" x14ac:dyDescent="0.3">
      <c r="A155" s="15" t="s">
        <v>352</v>
      </c>
      <c r="B155">
        <v>80</v>
      </c>
      <c r="C155">
        <v>97</v>
      </c>
      <c r="D155">
        <v>9.3399999999999997E-2</v>
      </c>
      <c r="E155">
        <v>175</v>
      </c>
      <c r="F155" s="15">
        <f t="shared" si="2"/>
        <v>210</v>
      </c>
    </row>
    <row r="156" spans="1:6" x14ac:dyDescent="0.3">
      <c r="A156" s="15" t="s">
        <v>353</v>
      </c>
      <c r="B156">
        <v>80</v>
      </c>
      <c r="C156">
        <v>98</v>
      </c>
      <c r="D156">
        <v>0.108</v>
      </c>
      <c r="E156">
        <v>175</v>
      </c>
      <c r="F156" s="15">
        <f t="shared" si="2"/>
        <v>210</v>
      </c>
    </row>
    <row r="157" spans="1:6" x14ac:dyDescent="0.3">
      <c r="A157" s="15" t="s">
        <v>354</v>
      </c>
      <c r="B157">
        <v>80</v>
      </c>
      <c r="C157">
        <v>99</v>
      </c>
      <c r="D157">
        <v>0.20599999999999999</v>
      </c>
      <c r="E157">
        <v>200</v>
      </c>
      <c r="F157" s="15">
        <f t="shared" si="2"/>
        <v>240</v>
      </c>
    </row>
    <row r="158" spans="1:6" x14ac:dyDescent="0.3">
      <c r="A158" s="15" t="s">
        <v>355</v>
      </c>
      <c r="B158">
        <v>92</v>
      </c>
      <c r="C158">
        <v>100</v>
      </c>
      <c r="D158">
        <v>0.29499999999999998</v>
      </c>
      <c r="E158">
        <v>175</v>
      </c>
      <c r="F158" s="15">
        <f t="shared" si="2"/>
        <v>210</v>
      </c>
    </row>
    <row r="159" spans="1:6" x14ac:dyDescent="0.3">
      <c r="A159" s="15" t="s">
        <v>356</v>
      </c>
      <c r="B159">
        <v>94</v>
      </c>
      <c r="C159">
        <v>100</v>
      </c>
      <c r="D159">
        <v>5.8000000000000003E-2</v>
      </c>
      <c r="E159">
        <v>175</v>
      </c>
      <c r="F159" s="15">
        <f t="shared" si="2"/>
        <v>210</v>
      </c>
    </row>
    <row r="160" spans="1:6" x14ac:dyDescent="0.3">
      <c r="A160" s="15" t="s">
        <v>357</v>
      </c>
      <c r="B160">
        <v>95</v>
      </c>
      <c r="C160">
        <v>96</v>
      </c>
      <c r="D160">
        <v>5.4699999999999999E-2</v>
      </c>
      <c r="E160">
        <v>175</v>
      </c>
      <c r="F160" s="15">
        <f t="shared" si="2"/>
        <v>210</v>
      </c>
    </row>
    <row r="161" spans="1:6" x14ac:dyDescent="0.3">
      <c r="A161" s="15" t="s">
        <v>358</v>
      </c>
      <c r="B161">
        <v>96</v>
      </c>
      <c r="C161">
        <v>97</v>
      </c>
      <c r="D161">
        <v>8.8499999999999995E-2</v>
      </c>
      <c r="E161">
        <v>175</v>
      </c>
      <c r="F161" s="15">
        <f t="shared" si="2"/>
        <v>210</v>
      </c>
    </row>
    <row r="162" spans="1:6" x14ac:dyDescent="0.3">
      <c r="A162" s="15" t="s">
        <v>359</v>
      </c>
      <c r="B162">
        <v>98</v>
      </c>
      <c r="C162">
        <v>100</v>
      </c>
      <c r="D162">
        <v>0.17899999999999999</v>
      </c>
      <c r="E162">
        <v>175</v>
      </c>
      <c r="F162" s="15">
        <f t="shared" si="2"/>
        <v>210</v>
      </c>
    </row>
    <row r="163" spans="1:6" x14ac:dyDescent="0.3">
      <c r="A163" s="15" t="s">
        <v>360</v>
      </c>
      <c r="B163">
        <v>99</v>
      </c>
      <c r="C163">
        <v>100</v>
      </c>
      <c r="D163">
        <v>8.1299999999999997E-2</v>
      </c>
      <c r="E163">
        <v>175</v>
      </c>
      <c r="F163" s="15">
        <f t="shared" si="2"/>
        <v>210</v>
      </c>
    </row>
    <row r="164" spans="1:6" x14ac:dyDescent="0.3">
      <c r="A164" s="15" t="s">
        <v>361</v>
      </c>
      <c r="B164">
        <v>100</v>
      </c>
      <c r="C164">
        <v>101</v>
      </c>
      <c r="D164">
        <v>0.12620000000000001</v>
      </c>
      <c r="E164">
        <v>175</v>
      </c>
      <c r="F164" s="15">
        <f t="shared" si="2"/>
        <v>210</v>
      </c>
    </row>
    <row r="165" spans="1:6" x14ac:dyDescent="0.3">
      <c r="A165" s="15" t="s">
        <v>362</v>
      </c>
      <c r="B165">
        <v>92</v>
      </c>
      <c r="C165">
        <v>102</v>
      </c>
      <c r="D165">
        <v>5.5899999999999998E-2</v>
      </c>
      <c r="E165">
        <v>175</v>
      </c>
      <c r="F165" s="15">
        <f t="shared" si="2"/>
        <v>210</v>
      </c>
    </row>
    <row r="166" spans="1:6" x14ac:dyDescent="0.3">
      <c r="A166" s="15" t="s">
        <v>363</v>
      </c>
      <c r="B166">
        <v>101</v>
      </c>
      <c r="C166">
        <v>102</v>
      </c>
      <c r="D166">
        <v>0.112</v>
      </c>
      <c r="E166">
        <v>175</v>
      </c>
      <c r="F166" s="15">
        <f t="shared" si="2"/>
        <v>210</v>
      </c>
    </row>
    <row r="167" spans="1:6" x14ac:dyDescent="0.3">
      <c r="A167" s="15" t="s">
        <v>364</v>
      </c>
      <c r="B167">
        <v>100</v>
      </c>
      <c r="C167">
        <v>103</v>
      </c>
      <c r="D167">
        <v>5.2499999999999998E-2</v>
      </c>
      <c r="E167">
        <v>500</v>
      </c>
      <c r="F167" s="15">
        <f t="shared" si="2"/>
        <v>600</v>
      </c>
    </row>
    <row r="168" spans="1:6" x14ac:dyDescent="0.3">
      <c r="A168" s="15" t="s">
        <v>365</v>
      </c>
      <c r="B168">
        <v>100</v>
      </c>
      <c r="C168">
        <v>104</v>
      </c>
      <c r="D168">
        <v>0.20399999999999999</v>
      </c>
      <c r="E168">
        <v>175</v>
      </c>
      <c r="F168" s="15">
        <f t="shared" si="2"/>
        <v>210</v>
      </c>
    </row>
    <row r="169" spans="1:6" x14ac:dyDescent="0.3">
      <c r="A169" s="15" t="s">
        <v>366</v>
      </c>
      <c r="B169">
        <v>103</v>
      </c>
      <c r="C169">
        <v>104</v>
      </c>
      <c r="D169">
        <v>0.15840000000000001</v>
      </c>
      <c r="E169">
        <v>175</v>
      </c>
      <c r="F169" s="15">
        <f t="shared" si="2"/>
        <v>210</v>
      </c>
    </row>
    <row r="170" spans="1:6" x14ac:dyDescent="0.3">
      <c r="A170" s="15" t="s">
        <v>367</v>
      </c>
      <c r="B170">
        <v>103</v>
      </c>
      <c r="C170">
        <v>105</v>
      </c>
      <c r="D170">
        <v>0.16250000000000001</v>
      </c>
      <c r="E170">
        <v>175</v>
      </c>
      <c r="F170" s="15">
        <f t="shared" si="2"/>
        <v>210</v>
      </c>
    </row>
    <row r="171" spans="1:6" x14ac:dyDescent="0.3">
      <c r="A171" s="15" t="s">
        <v>368</v>
      </c>
      <c r="B171">
        <v>100</v>
      </c>
      <c r="C171">
        <v>106</v>
      </c>
      <c r="D171">
        <v>0.22900000000000001</v>
      </c>
      <c r="E171">
        <v>175</v>
      </c>
      <c r="F171" s="15">
        <f t="shared" si="2"/>
        <v>210</v>
      </c>
    </row>
    <row r="172" spans="1:6" x14ac:dyDescent="0.3">
      <c r="A172" s="15" t="s">
        <v>369</v>
      </c>
      <c r="B172">
        <v>104</v>
      </c>
      <c r="C172">
        <v>105</v>
      </c>
      <c r="D172">
        <v>3.78E-2</v>
      </c>
      <c r="E172">
        <v>175</v>
      </c>
      <c r="F172" s="15">
        <f t="shared" si="2"/>
        <v>210</v>
      </c>
    </row>
    <row r="173" spans="1:6" x14ac:dyDescent="0.3">
      <c r="A173" s="15" t="s">
        <v>370</v>
      </c>
      <c r="B173">
        <v>105</v>
      </c>
      <c r="C173">
        <v>106</v>
      </c>
      <c r="D173">
        <v>5.4699999999999999E-2</v>
      </c>
      <c r="E173">
        <v>175</v>
      </c>
      <c r="F173" s="15">
        <f t="shared" si="2"/>
        <v>210</v>
      </c>
    </row>
    <row r="174" spans="1:6" x14ac:dyDescent="0.3">
      <c r="A174" s="15" t="s">
        <v>371</v>
      </c>
      <c r="B174">
        <v>105</v>
      </c>
      <c r="C174">
        <v>107</v>
      </c>
      <c r="D174">
        <v>0.183</v>
      </c>
      <c r="E174">
        <v>175</v>
      </c>
      <c r="F174" s="15">
        <f t="shared" si="2"/>
        <v>210</v>
      </c>
    </row>
    <row r="175" spans="1:6" x14ac:dyDescent="0.3">
      <c r="A175" s="15" t="s">
        <v>372</v>
      </c>
      <c r="B175">
        <v>105</v>
      </c>
      <c r="C175">
        <v>108</v>
      </c>
      <c r="D175">
        <v>7.0300000000000001E-2</v>
      </c>
      <c r="E175">
        <v>175</v>
      </c>
      <c r="F175" s="15">
        <f t="shared" si="2"/>
        <v>210</v>
      </c>
    </row>
    <row r="176" spans="1:6" x14ac:dyDescent="0.3">
      <c r="A176" s="15" t="s">
        <v>373</v>
      </c>
      <c r="B176">
        <v>106</v>
      </c>
      <c r="C176">
        <v>107</v>
      </c>
      <c r="D176">
        <v>0.183</v>
      </c>
      <c r="E176">
        <v>175</v>
      </c>
      <c r="F176" s="15">
        <f t="shared" si="2"/>
        <v>210</v>
      </c>
    </row>
    <row r="177" spans="1:6" x14ac:dyDescent="0.3">
      <c r="A177" s="15" t="s">
        <v>374</v>
      </c>
      <c r="B177">
        <v>108</v>
      </c>
      <c r="C177">
        <v>109</v>
      </c>
      <c r="D177">
        <v>2.8799999999999999E-2</v>
      </c>
      <c r="E177">
        <v>175</v>
      </c>
      <c r="F177" s="15">
        <f t="shared" si="2"/>
        <v>210</v>
      </c>
    </row>
    <row r="178" spans="1:6" x14ac:dyDescent="0.3">
      <c r="A178" s="15" t="s">
        <v>375</v>
      </c>
      <c r="B178">
        <v>103</v>
      </c>
      <c r="C178">
        <v>110</v>
      </c>
      <c r="D178">
        <v>0.18129999999999999</v>
      </c>
      <c r="E178">
        <v>175</v>
      </c>
      <c r="F178" s="15">
        <f t="shared" si="2"/>
        <v>210</v>
      </c>
    </row>
    <row r="179" spans="1:6" x14ac:dyDescent="0.3">
      <c r="A179" s="15" t="s">
        <v>376</v>
      </c>
      <c r="B179">
        <v>109</v>
      </c>
      <c r="C179">
        <v>110</v>
      </c>
      <c r="D179">
        <v>7.6200000000000004E-2</v>
      </c>
      <c r="E179">
        <v>175</v>
      </c>
      <c r="F179" s="15">
        <f t="shared" si="2"/>
        <v>210</v>
      </c>
    </row>
    <row r="180" spans="1:6" x14ac:dyDescent="0.3">
      <c r="A180" s="15" t="s">
        <v>377</v>
      </c>
      <c r="B180">
        <v>110</v>
      </c>
      <c r="C180">
        <v>111</v>
      </c>
      <c r="D180">
        <v>0.151</v>
      </c>
      <c r="E180">
        <v>175</v>
      </c>
      <c r="F180" s="15">
        <f t="shared" si="2"/>
        <v>210</v>
      </c>
    </row>
    <row r="181" spans="1:6" x14ac:dyDescent="0.3">
      <c r="A181" s="15" t="s">
        <v>378</v>
      </c>
      <c r="B181">
        <v>110</v>
      </c>
      <c r="C181">
        <v>112</v>
      </c>
      <c r="D181">
        <v>0.128</v>
      </c>
      <c r="E181">
        <v>175</v>
      </c>
      <c r="F181" s="15">
        <f t="shared" si="2"/>
        <v>210</v>
      </c>
    </row>
    <row r="182" spans="1:6" x14ac:dyDescent="0.3">
      <c r="A182" s="15" t="s">
        <v>379</v>
      </c>
      <c r="B182">
        <v>17</v>
      </c>
      <c r="C182">
        <v>113</v>
      </c>
      <c r="D182">
        <v>3.0099999999999998E-2</v>
      </c>
      <c r="E182">
        <v>175</v>
      </c>
      <c r="F182" s="15">
        <f t="shared" si="2"/>
        <v>210</v>
      </c>
    </row>
    <row r="183" spans="1:6" x14ac:dyDescent="0.3">
      <c r="A183" s="15" t="s">
        <v>380</v>
      </c>
      <c r="B183">
        <v>32</v>
      </c>
      <c r="C183">
        <v>113</v>
      </c>
      <c r="D183">
        <v>0.20300000000000001</v>
      </c>
      <c r="E183">
        <v>500</v>
      </c>
      <c r="F183" s="15">
        <f t="shared" si="2"/>
        <v>600</v>
      </c>
    </row>
    <row r="184" spans="1:6" x14ac:dyDescent="0.3">
      <c r="A184" s="15" t="s">
        <v>381</v>
      </c>
      <c r="B184">
        <v>32</v>
      </c>
      <c r="C184">
        <v>114</v>
      </c>
      <c r="D184">
        <v>6.1199999999999997E-2</v>
      </c>
      <c r="E184">
        <v>175</v>
      </c>
      <c r="F184" s="15">
        <f t="shared" si="2"/>
        <v>210</v>
      </c>
    </row>
    <row r="185" spans="1:6" x14ac:dyDescent="0.3">
      <c r="A185" s="15" t="s">
        <v>382</v>
      </c>
      <c r="B185">
        <v>27</v>
      </c>
      <c r="C185">
        <v>115</v>
      </c>
      <c r="D185">
        <v>7.4099999999999999E-2</v>
      </c>
      <c r="E185">
        <v>175</v>
      </c>
      <c r="F185" s="15">
        <f t="shared" si="2"/>
        <v>210</v>
      </c>
    </row>
    <row r="186" spans="1:6" x14ac:dyDescent="0.3">
      <c r="A186" s="15" t="s">
        <v>383</v>
      </c>
      <c r="B186">
        <v>114</v>
      </c>
      <c r="C186">
        <v>115</v>
      </c>
      <c r="D186">
        <v>1.04E-2</v>
      </c>
      <c r="E186">
        <v>175</v>
      </c>
      <c r="F186" s="15">
        <f t="shared" si="2"/>
        <v>210</v>
      </c>
    </row>
    <row r="187" spans="1:6" x14ac:dyDescent="0.3">
      <c r="A187" s="15" t="s">
        <v>384</v>
      </c>
      <c r="B187">
        <v>68</v>
      </c>
      <c r="C187">
        <v>116</v>
      </c>
      <c r="D187">
        <v>8.0999999999999996E-3</v>
      </c>
      <c r="E187">
        <v>500</v>
      </c>
      <c r="F187" s="15">
        <f t="shared" si="2"/>
        <v>600</v>
      </c>
    </row>
    <row r="188" spans="1:6" x14ac:dyDescent="0.3">
      <c r="A188" s="15" t="s">
        <v>385</v>
      </c>
      <c r="B188">
        <v>12</v>
      </c>
      <c r="C188">
        <v>117</v>
      </c>
      <c r="D188">
        <v>0.28000000000000003</v>
      </c>
      <c r="E188">
        <v>175</v>
      </c>
      <c r="F188" s="15">
        <f t="shared" si="2"/>
        <v>210</v>
      </c>
    </row>
    <row r="189" spans="1:6" x14ac:dyDescent="0.3">
      <c r="A189" s="15" t="s">
        <v>386</v>
      </c>
      <c r="B189">
        <v>75</v>
      </c>
      <c r="C189">
        <v>118</v>
      </c>
      <c r="D189">
        <v>4.8099999999999997E-2</v>
      </c>
      <c r="E189">
        <v>175</v>
      </c>
      <c r="F189" s="15">
        <f t="shared" si="2"/>
        <v>210</v>
      </c>
    </row>
    <row r="190" spans="1:6" x14ac:dyDescent="0.3">
      <c r="A190" s="15" t="s">
        <v>387</v>
      </c>
      <c r="B190">
        <v>76</v>
      </c>
      <c r="C190">
        <v>118</v>
      </c>
      <c r="D190">
        <v>5.4399999999999997E-2</v>
      </c>
      <c r="E190">
        <v>175</v>
      </c>
      <c r="F190" s="15">
        <f t="shared" si="2"/>
        <v>210</v>
      </c>
    </row>
    <row r="191" spans="1:6" x14ac:dyDescent="0.3">
      <c r="A191" s="15" t="s">
        <v>397</v>
      </c>
      <c r="B191">
        <v>8</v>
      </c>
      <c r="C191">
        <v>9</v>
      </c>
      <c r="D191">
        <v>6.0999999999999999E-2</v>
      </c>
      <c r="E191">
        <v>500</v>
      </c>
      <c r="F191" s="15">
        <f t="shared" si="2"/>
        <v>600</v>
      </c>
    </row>
    <row r="192" spans="1:6" x14ac:dyDescent="0.3">
      <c r="A192" s="15" t="s">
        <v>398</v>
      </c>
      <c r="B192">
        <v>9</v>
      </c>
      <c r="C192">
        <v>10</v>
      </c>
      <c r="D192">
        <v>6.4399999999999999E-2</v>
      </c>
      <c r="E192">
        <v>500</v>
      </c>
      <c r="F192" s="15">
        <f t="shared" si="2"/>
        <v>600</v>
      </c>
    </row>
    <row r="193" spans="1:8" x14ac:dyDescent="0.3">
      <c r="A193" s="15" t="s">
        <v>399</v>
      </c>
      <c r="B193">
        <v>71</v>
      </c>
      <c r="C193">
        <v>73</v>
      </c>
      <c r="D193">
        <v>9.0800000000000006E-2</v>
      </c>
      <c r="E193">
        <v>175</v>
      </c>
      <c r="F193" s="15">
        <f t="shared" si="2"/>
        <v>210</v>
      </c>
    </row>
    <row r="194" spans="1:8" x14ac:dyDescent="0.3">
      <c r="A194" s="15" t="s">
        <v>400</v>
      </c>
      <c r="B194">
        <v>85</v>
      </c>
      <c r="C194">
        <v>86</v>
      </c>
      <c r="D194">
        <v>0.246</v>
      </c>
      <c r="E194">
        <v>500</v>
      </c>
      <c r="F194" s="15">
        <f t="shared" si="2"/>
        <v>600</v>
      </c>
    </row>
    <row r="195" spans="1:8" x14ac:dyDescent="0.3">
      <c r="A195" s="15" t="s">
        <v>401</v>
      </c>
      <c r="B195">
        <v>86</v>
      </c>
      <c r="C195">
        <v>87</v>
      </c>
      <c r="D195">
        <v>0.4148</v>
      </c>
      <c r="E195">
        <v>500</v>
      </c>
      <c r="F195" s="15">
        <f t="shared" si="2"/>
        <v>600</v>
      </c>
    </row>
    <row r="196" spans="1:8" x14ac:dyDescent="0.3">
      <c r="A196" s="15" t="s">
        <v>402</v>
      </c>
      <c r="B196">
        <v>110</v>
      </c>
      <c r="C196">
        <v>111</v>
      </c>
      <c r="D196">
        <v>0.151</v>
      </c>
      <c r="E196">
        <v>175</v>
      </c>
      <c r="F196" s="15">
        <f t="shared" si="2"/>
        <v>210</v>
      </c>
    </row>
    <row r="197" spans="1:8" x14ac:dyDescent="0.3">
      <c r="A197" s="15" t="s">
        <v>403</v>
      </c>
      <c r="B197">
        <v>110</v>
      </c>
      <c r="C197">
        <v>112</v>
      </c>
      <c r="D197">
        <v>0.128</v>
      </c>
      <c r="E197">
        <v>175</v>
      </c>
      <c r="F197" s="15">
        <f t="shared" si="2"/>
        <v>210</v>
      </c>
    </row>
    <row r="198" spans="1:8" x14ac:dyDescent="0.3">
      <c r="A198" s="15" t="s">
        <v>404</v>
      </c>
      <c r="B198">
        <v>68</v>
      </c>
      <c r="C198">
        <v>116</v>
      </c>
      <c r="D198">
        <v>8.0999999999999996E-3</v>
      </c>
      <c r="E198">
        <v>500</v>
      </c>
      <c r="F198" s="15">
        <f t="shared" ref="F198:F199" si="3">E198*1.2</f>
        <v>600</v>
      </c>
    </row>
    <row r="199" spans="1:8" x14ac:dyDescent="0.3">
      <c r="A199" s="15" t="s">
        <v>405</v>
      </c>
      <c r="B199">
        <v>12</v>
      </c>
      <c r="C199">
        <v>117</v>
      </c>
      <c r="D199">
        <v>0.28000000000000003</v>
      </c>
      <c r="E199">
        <v>175</v>
      </c>
      <c r="F199" s="15">
        <f t="shared" si="3"/>
        <v>210</v>
      </c>
    </row>
    <row r="201" spans="1:8" x14ac:dyDescent="0.3">
      <c r="H201" s="31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selection activeCell="F19" sqref="F19"/>
    </sheetView>
  </sheetViews>
  <sheetFormatPr defaultRowHeight="14.4" x14ac:dyDescent="0.3"/>
  <sheetData>
    <row r="1" spans="1:26" x14ac:dyDescent="0.3">
      <c r="A1" t="s">
        <v>38</v>
      </c>
    </row>
    <row r="3" spans="1:26" x14ac:dyDescent="0.3">
      <c r="A3" t="s">
        <v>102</v>
      </c>
    </row>
    <row r="4" spans="1:26" x14ac:dyDescent="0.3">
      <c r="A4" t="s">
        <v>103</v>
      </c>
      <c r="B4" t="s">
        <v>104</v>
      </c>
      <c r="C4" s="15">
        <v>1</v>
      </c>
      <c r="D4" s="15">
        <v>2</v>
      </c>
      <c r="E4" s="15">
        <v>3</v>
      </c>
      <c r="F4" s="15">
        <v>4</v>
      </c>
      <c r="G4" s="15">
        <v>5</v>
      </c>
      <c r="H4" s="15">
        <v>6</v>
      </c>
      <c r="I4" s="15">
        <v>7</v>
      </c>
      <c r="J4" s="15">
        <v>8</v>
      </c>
      <c r="K4" s="15">
        <v>9</v>
      </c>
      <c r="L4" s="15">
        <v>10</v>
      </c>
      <c r="M4" s="15">
        <v>11</v>
      </c>
      <c r="N4" s="15">
        <v>12</v>
      </c>
      <c r="O4" s="15">
        <v>13</v>
      </c>
      <c r="P4" s="15">
        <v>14</v>
      </c>
      <c r="Q4" s="15">
        <v>15</v>
      </c>
      <c r="R4" s="15">
        <v>16</v>
      </c>
      <c r="S4" s="15">
        <v>17</v>
      </c>
      <c r="T4" s="15">
        <v>18</v>
      </c>
      <c r="U4" s="15">
        <v>19</v>
      </c>
      <c r="V4" s="15">
        <v>20</v>
      </c>
      <c r="W4" s="15">
        <v>21</v>
      </c>
      <c r="X4" s="15">
        <v>22</v>
      </c>
      <c r="Y4" s="15">
        <v>23</v>
      </c>
      <c r="Z4" s="15">
        <v>24</v>
      </c>
    </row>
    <row r="5" spans="1:26" x14ac:dyDescent="0.3">
      <c r="A5" s="15">
        <v>1</v>
      </c>
      <c r="B5" s="15">
        <v>6</v>
      </c>
      <c r="C5" s="30">
        <v>0.60053262316910805</v>
      </c>
      <c r="D5" s="30">
        <v>0.72303595206391502</v>
      </c>
      <c r="E5" s="30">
        <v>0.40213049267643203</v>
      </c>
      <c r="F5" s="30">
        <v>0.65645805592543305</v>
      </c>
      <c r="G5" s="30">
        <v>0.74567243675099903</v>
      </c>
      <c r="H5" s="30">
        <v>0.91677762982689803</v>
      </c>
      <c r="I5" s="30">
        <v>0.88082556591211703</v>
      </c>
      <c r="J5" s="30">
        <v>0.97336884154460701</v>
      </c>
      <c r="K5" s="30">
        <v>0.98135818908122496</v>
      </c>
      <c r="L5" s="30">
        <v>0.85019973368841595</v>
      </c>
      <c r="M5" s="30">
        <v>0.68175765645805597</v>
      </c>
      <c r="N5" s="30">
        <v>0.72170439414114496</v>
      </c>
      <c r="O5" s="30">
        <v>0.61118508655126502</v>
      </c>
      <c r="P5" s="30">
        <v>0.58189081225033301</v>
      </c>
      <c r="Q5" s="30">
        <v>0.50066577896138498</v>
      </c>
      <c r="R5" s="30">
        <v>0.49866844207722999</v>
      </c>
      <c r="S5" s="30">
        <v>0.35552596537949399</v>
      </c>
      <c r="T5" s="30">
        <v>0.42077230359520601</v>
      </c>
      <c r="U5" s="30">
        <v>0.35552596537949399</v>
      </c>
      <c r="V5" s="30">
        <v>0.42543275632490002</v>
      </c>
      <c r="W5" s="30">
        <v>0.605193075898802</v>
      </c>
      <c r="X5" s="30">
        <v>0.55858854860186402</v>
      </c>
      <c r="Y5" s="30">
        <v>0.64181091877496699</v>
      </c>
      <c r="Z5" s="30">
        <v>0.72569906790945404</v>
      </c>
    </row>
    <row r="6" spans="1:26" x14ac:dyDescent="0.3">
      <c r="A6" s="15">
        <v>2</v>
      </c>
      <c r="B6" s="15">
        <v>18</v>
      </c>
      <c r="C6" s="30">
        <v>0.60122038765254804</v>
      </c>
      <c r="D6" s="30">
        <v>0.66367552045944</v>
      </c>
      <c r="E6" s="30">
        <v>0.60804020100502498</v>
      </c>
      <c r="F6" s="30">
        <v>0.66762383345297904</v>
      </c>
      <c r="G6" s="30">
        <v>0.79576453697056704</v>
      </c>
      <c r="H6" s="30">
        <v>0.61988513998564199</v>
      </c>
      <c r="I6" s="30">
        <v>0.60660445082555603</v>
      </c>
      <c r="J6" s="30">
        <v>0.41888011486001397</v>
      </c>
      <c r="K6" s="30">
        <v>0.50215362526920304</v>
      </c>
      <c r="L6" s="30">
        <v>0.72146446518305796</v>
      </c>
      <c r="M6" s="30">
        <v>0.56712132089016498</v>
      </c>
      <c r="N6" s="30">
        <v>0.54199569274946202</v>
      </c>
      <c r="O6" s="30">
        <v>0.56676238334529805</v>
      </c>
      <c r="P6" s="30">
        <v>0.54199569274946202</v>
      </c>
      <c r="Q6" s="30">
        <v>0.53625269203158599</v>
      </c>
      <c r="R6" s="30">
        <v>0.45262024407752999</v>
      </c>
      <c r="S6" s="30">
        <v>0.43072505384063198</v>
      </c>
      <c r="T6" s="30">
        <v>0.42103374012921702</v>
      </c>
      <c r="U6" s="30">
        <v>0.45620961952620198</v>
      </c>
      <c r="V6" s="30">
        <v>0.47056712132089001</v>
      </c>
      <c r="W6" s="30">
        <v>0.44651830581478802</v>
      </c>
      <c r="X6" s="30">
        <v>0.54953338119167305</v>
      </c>
      <c r="Y6" s="30">
        <v>0.62598707824838495</v>
      </c>
      <c r="Z6" s="30">
        <v>0.71392677674084704</v>
      </c>
    </row>
    <row r="7" spans="1:26" x14ac:dyDescent="0.3">
      <c r="A7" s="15">
        <v>3</v>
      </c>
      <c r="B7" s="15">
        <v>30</v>
      </c>
      <c r="C7" s="30">
        <v>0.82936372915957801</v>
      </c>
      <c r="D7" s="30">
        <v>0.91204491323579495</v>
      </c>
      <c r="E7" s="30">
        <v>0.67948281728479099</v>
      </c>
      <c r="F7" s="30">
        <v>0.86168764886015703</v>
      </c>
      <c r="G7" s="30">
        <v>0.88992854712487302</v>
      </c>
      <c r="H7" s="30">
        <v>0.81779516842463396</v>
      </c>
      <c r="I7" s="30">
        <v>0.72133378700238204</v>
      </c>
      <c r="J7" s="30">
        <v>0.76233412725416805</v>
      </c>
      <c r="K7" s="30">
        <v>0.73715549506634903</v>
      </c>
      <c r="L7" s="30">
        <v>0.67761143246002098</v>
      </c>
      <c r="M7" s="30">
        <v>0.65532494045593803</v>
      </c>
      <c r="N7" s="30">
        <v>0.74072813882272903</v>
      </c>
      <c r="O7" s="30">
        <v>0.68339571282749201</v>
      </c>
      <c r="P7" s="30">
        <v>0.53691731881592397</v>
      </c>
      <c r="Q7" s="30">
        <v>0.53759782238856801</v>
      </c>
      <c r="R7" s="30">
        <v>0.52092548485879597</v>
      </c>
      <c r="S7" s="30">
        <v>0.47022796869683597</v>
      </c>
      <c r="T7" s="30">
        <v>0.39384144266757398</v>
      </c>
      <c r="U7" s="30">
        <v>0.52568900986730205</v>
      </c>
      <c r="V7" s="30">
        <v>0.49421571963252803</v>
      </c>
      <c r="W7" s="30">
        <v>0.56566859476012299</v>
      </c>
      <c r="X7" s="30">
        <v>0.64920040830214398</v>
      </c>
      <c r="Y7" s="30">
        <v>0.70551207893841505</v>
      </c>
      <c r="Z7" s="30">
        <v>0.57366451173868704</v>
      </c>
    </row>
    <row r="8" spans="1:26" x14ac:dyDescent="0.3">
      <c r="A8" s="15">
        <v>4</v>
      </c>
      <c r="B8" s="15">
        <v>42</v>
      </c>
      <c r="C8" s="30">
        <v>0.72015861455045704</v>
      </c>
      <c r="D8" s="30">
        <v>0.62345229424617599</v>
      </c>
      <c r="E8" s="30">
        <v>0.64044671036659395</v>
      </c>
      <c r="F8" s="30">
        <v>0.80205551509266004</v>
      </c>
      <c r="G8" s="30">
        <v>0.77761592619567899</v>
      </c>
      <c r="H8" s="30">
        <v>0.66723314720401405</v>
      </c>
      <c r="I8" s="30">
        <v>0.81532734482479596</v>
      </c>
      <c r="J8" s="30">
        <v>0.73602006959618005</v>
      </c>
      <c r="K8" s="30">
        <v>0.63567208869466696</v>
      </c>
      <c r="L8" s="30">
        <v>0.65776482965120997</v>
      </c>
      <c r="M8" s="30">
        <v>0.49397102856680403</v>
      </c>
      <c r="N8" s="30">
        <v>0.51654932426964495</v>
      </c>
      <c r="O8" s="30">
        <v>0.43821315853362502</v>
      </c>
      <c r="P8" s="30">
        <v>0.408108764263171</v>
      </c>
      <c r="Q8" s="30">
        <v>0.37314882252974002</v>
      </c>
      <c r="R8" s="30">
        <v>0.436351865339484</v>
      </c>
      <c r="S8" s="30">
        <v>0.46483774378894599</v>
      </c>
      <c r="T8" s="30">
        <v>0.53014485716597903</v>
      </c>
      <c r="U8" s="30">
        <v>0.60338269806587397</v>
      </c>
      <c r="V8" s="30">
        <v>0.65201909848668804</v>
      </c>
      <c r="W8" s="30">
        <v>0.70850530063931405</v>
      </c>
      <c r="X8" s="30">
        <v>0.56931294003398902</v>
      </c>
      <c r="Y8" s="30">
        <v>0.76232095168730296</v>
      </c>
      <c r="Z8" s="30">
        <v>0.75026300882091101</v>
      </c>
    </row>
    <row r="9" spans="1:26" x14ac:dyDescent="0.3">
      <c r="A9" s="15">
        <v>5</v>
      </c>
      <c r="B9" s="15">
        <v>54</v>
      </c>
      <c r="C9" s="30">
        <v>0.206461780929866</v>
      </c>
      <c r="D9" s="30">
        <v>0.30391384292093498</v>
      </c>
      <c r="E9" s="30">
        <v>0.48463356973995297</v>
      </c>
      <c r="F9" s="30">
        <v>0.59732072498029998</v>
      </c>
      <c r="G9" s="30">
        <v>0.47149986866298899</v>
      </c>
      <c r="H9" s="30">
        <v>0.48148148148148201</v>
      </c>
      <c r="I9" s="30">
        <v>0.59101654846335705</v>
      </c>
      <c r="J9" s="30">
        <v>0.64696611505122203</v>
      </c>
      <c r="K9" s="30">
        <v>0.66141318623588097</v>
      </c>
      <c r="L9" s="30">
        <v>0.63015497767270801</v>
      </c>
      <c r="M9" s="30">
        <v>0.48437089571841302</v>
      </c>
      <c r="N9" s="30">
        <v>0.42526924087207801</v>
      </c>
      <c r="O9" s="30">
        <v>5.6474914630943E-2</v>
      </c>
      <c r="P9" s="30">
        <v>3.8350407144733402E-2</v>
      </c>
      <c r="Q9" s="30">
        <v>7.8014184397163094E-2</v>
      </c>
      <c r="R9" s="30">
        <v>3.7037037037037E-2</v>
      </c>
      <c r="S9" s="30">
        <v>4.5705279747832901E-2</v>
      </c>
      <c r="T9" s="30">
        <v>6.9083267664828002E-2</v>
      </c>
      <c r="U9" s="30">
        <v>0.14972419227738401</v>
      </c>
      <c r="V9" s="30">
        <v>5.9889676910953503E-2</v>
      </c>
      <c r="W9" s="30">
        <v>9.5350669818754896E-2</v>
      </c>
      <c r="X9" s="30">
        <v>3.8875755187811903E-2</v>
      </c>
      <c r="Y9" s="30">
        <v>7.5387444181770402E-2</v>
      </c>
      <c r="Z9" s="30">
        <v>0.14158129760966601</v>
      </c>
    </row>
    <row r="10" spans="1:26" x14ac:dyDescent="0.3">
      <c r="A10" s="15">
        <v>6</v>
      </c>
      <c r="B10" s="15">
        <v>66</v>
      </c>
      <c r="C10" s="30">
        <v>0.76280658180689198</v>
      </c>
      <c r="D10" s="30">
        <v>0.91276001241850402</v>
      </c>
      <c r="E10" s="30">
        <v>0.86525923626203005</v>
      </c>
      <c r="F10" s="30">
        <v>0.85998137224464399</v>
      </c>
      <c r="G10" s="30">
        <v>0.88233467867121995</v>
      </c>
      <c r="H10" s="30">
        <v>0.80223533064265695</v>
      </c>
      <c r="I10" s="30">
        <v>0.52375038807823704</v>
      </c>
      <c r="J10" s="30">
        <v>0.52685501397081702</v>
      </c>
      <c r="K10" s="30">
        <v>0.53772120459484596</v>
      </c>
      <c r="L10" s="30">
        <v>0.50450170754424095</v>
      </c>
      <c r="M10" s="30">
        <v>0.50450170754424095</v>
      </c>
      <c r="N10" s="30">
        <v>0.68550139708165203</v>
      </c>
      <c r="O10" s="30">
        <v>0.66687364172617203</v>
      </c>
      <c r="P10" s="30">
        <v>0.71592673082893499</v>
      </c>
      <c r="Q10" s="30">
        <v>0.66966780502949397</v>
      </c>
      <c r="R10" s="30">
        <v>0.63520645762185701</v>
      </c>
      <c r="S10" s="30">
        <v>0.69202111145607004</v>
      </c>
      <c r="T10" s="30">
        <v>3.1667184104315398E-2</v>
      </c>
      <c r="U10" s="30">
        <v>0.11393977025768399</v>
      </c>
      <c r="V10" s="30">
        <v>0.24743868363862201</v>
      </c>
      <c r="W10" s="30">
        <v>0.27382800372555099</v>
      </c>
      <c r="X10" s="30">
        <v>0.28469419434958099</v>
      </c>
      <c r="Y10" s="30">
        <v>0.18503570319776499</v>
      </c>
      <c r="Z10" s="30">
        <v>0.146848804719031</v>
      </c>
    </row>
    <row r="11" spans="1:26" x14ac:dyDescent="0.3">
      <c r="A11" s="15">
        <v>7</v>
      </c>
      <c r="B11" s="15">
        <v>78</v>
      </c>
      <c r="C11" s="15">
        <v>0.66</v>
      </c>
      <c r="D11" s="15">
        <v>0.72199999999999998</v>
      </c>
      <c r="E11" s="15">
        <v>0.83799999999999997</v>
      </c>
      <c r="F11" s="15">
        <v>0.84</v>
      </c>
      <c r="G11" s="15">
        <v>0.88600000000000001</v>
      </c>
      <c r="H11" s="15">
        <v>0.81</v>
      </c>
      <c r="I11" s="15">
        <v>0.73</v>
      </c>
      <c r="J11" s="15">
        <v>0.66300000000000003</v>
      </c>
      <c r="K11" s="15">
        <v>0.68300000000000005</v>
      </c>
      <c r="L11" s="15">
        <v>0.77900000000000003</v>
      </c>
      <c r="M11" s="15">
        <v>0.28899999999999998</v>
      </c>
      <c r="N11" s="15">
        <v>0.20300000000000001</v>
      </c>
      <c r="O11" s="15">
        <v>0.27300000000000002</v>
      </c>
      <c r="P11" s="15">
        <v>0.30599999999999999</v>
      </c>
      <c r="Q11" s="15">
        <v>0.26600000000000001</v>
      </c>
      <c r="R11" s="15">
        <v>0.28499999999999998</v>
      </c>
      <c r="S11" s="15">
        <v>0.309</v>
      </c>
      <c r="T11" s="15">
        <v>0.35299999999999998</v>
      </c>
      <c r="U11" s="15">
        <v>0.191</v>
      </c>
      <c r="V11" s="15">
        <v>0.22900000000000001</v>
      </c>
      <c r="W11" s="15">
        <v>0.27900000000000003</v>
      </c>
      <c r="X11" s="15">
        <v>0.46100000000000002</v>
      </c>
      <c r="Y11" s="15">
        <v>0.45900000000000002</v>
      </c>
      <c r="Z11" s="15">
        <v>0.44600000000000001</v>
      </c>
    </row>
    <row r="12" spans="1:26" x14ac:dyDescent="0.3">
      <c r="A12" s="15">
        <v>8</v>
      </c>
      <c r="B12" s="15">
        <v>90</v>
      </c>
      <c r="C12" s="15">
        <v>0.503</v>
      </c>
      <c r="D12" s="15">
        <v>0.54700000000000004</v>
      </c>
      <c r="E12" s="15">
        <v>0.72499999999999998</v>
      </c>
      <c r="F12" s="15">
        <v>0.55000000000000004</v>
      </c>
      <c r="G12" s="15">
        <v>0.51100000000000001</v>
      </c>
      <c r="H12" s="15">
        <v>0.51900000000000002</v>
      </c>
      <c r="I12" s="15">
        <v>0.60799999999999998</v>
      </c>
      <c r="J12" s="15">
        <v>0.505</v>
      </c>
      <c r="K12" s="15">
        <v>0.47399999999999998</v>
      </c>
      <c r="L12" s="15">
        <v>0.51100000000000001</v>
      </c>
      <c r="M12" s="15">
        <v>0.50800000000000001</v>
      </c>
      <c r="N12" s="15">
        <v>0.496</v>
      </c>
      <c r="O12" s="15">
        <v>0.44500000000000001</v>
      </c>
      <c r="P12" s="15">
        <v>0.377</v>
      </c>
      <c r="Q12" s="15">
        <v>0.33200000000000002</v>
      </c>
      <c r="R12" s="15">
        <v>0.443</v>
      </c>
      <c r="S12" s="15">
        <v>0.56200000000000006</v>
      </c>
      <c r="T12" s="15">
        <v>0.502</v>
      </c>
      <c r="U12" s="15">
        <v>0.58899999999999997</v>
      </c>
      <c r="V12" s="15">
        <v>0.57499999999999996</v>
      </c>
      <c r="W12" s="15">
        <v>0.55000000000000004</v>
      </c>
      <c r="X12" s="15">
        <v>0.63700000000000001</v>
      </c>
      <c r="Y12" s="15">
        <v>0.79100000000000004</v>
      </c>
      <c r="Z12" s="15">
        <v>0.89900000000000002</v>
      </c>
    </row>
    <row r="13" spans="1:26" x14ac:dyDescent="0.3">
      <c r="A13" s="15">
        <v>9</v>
      </c>
      <c r="B13" s="15">
        <v>102</v>
      </c>
      <c r="C13" s="15">
        <v>0.28399999999999997</v>
      </c>
      <c r="D13" s="15">
        <v>0.45600000000000002</v>
      </c>
      <c r="E13" s="15">
        <v>0.68</v>
      </c>
      <c r="F13" s="15">
        <v>0.64300000000000002</v>
      </c>
      <c r="G13" s="15">
        <v>0.60199999999999998</v>
      </c>
      <c r="H13" s="15">
        <v>0.68400000000000005</v>
      </c>
      <c r="I13" s="15">
        <v>0.56200000000000006</v>
      </c>
      <c r="J13" s="15">
        <v>0.66500000000000004</v>
      </c>
      <c r="K13" s="15">
        <v>0.69699999999999995</v>
      </c>
      <c r="L13" s="15">
        <v>0.64300000000000002</v>
      </c>
      <c r="M13" s="15">
        <v>0.69799999999999995</v>
      </c>
      <c r="N13" s="15">
        <v>0.55700000000000005</v>
      </c>
      <c r="O13" s="15">
        <v>0.41</v>
      </c>
      <c r="P13" s="15">
        <v>0.35899999999999999</v>
      </c>
      <c r="Q13" s="15">
        <v>0.379</v>
      </c>
      <c r="R13" s="15">
        <v>0.35</v>
      </c>
      <c r="S13" s="15">
        <v>0.498</v>
      </c>
      <c r="T13" s="15">
        <v>0.52800000000000002</v>
      </c>
      <c r="U13" s="15">
        <v>0.38900000000000001</v>
      </c>
      <c r="V13" s="15">
        <v>0.41299999999999998</v>
      </c>
      <c r="W13" s="15">
        <v>0.34599999999999997</v>
      </c>
      <c r="X13" s="15">
        <v>0.39300000000000002</v>
      </c>
      <c r="Y13" s="15">
        <v>0.46200000000000002</v>
      </c>
      <c r="Z13" s="15">
        <v>0.38800000000000001</v>
      </c>
    </row>
    <row r="14" spans="1:26" x14ac:dyDescent="0.3">
      <c r="A14" s="15">
        <v>10</v>
      </c>
      <c r="B14" s="15">
        <v>114</v>
      </c>
      <c r="C14" s="30">
        <v>0.43099999999999999</v>
      </c>
      <c r="D14" s="30">
        <v>0.56200000000000006</v>
      </c>
      <c r="E14" s="30">
        <v>0.41399999999999998</v>
      </c>
      <c r="F14" s="30">
        <v>0.76100000000000001</v>
      </c>
      <c r="G14" s="30">
        <v>0.85499999999999998</v>
      </c>
      <c r="H14" s="30">
        <v>0.73599999999999999</v>
      </c>
      <c r="I14" s="30">
        <v>0.65900000000000003</v>
      </c>
      <c r="J14" s="30">
        <v>0.64100000000000001</v>
      </c>
      <c r="K14" s="30">
        <v>0.48199999999999998</v>
      </c>
      <c r="L14" s="30">
        <v>0.41</v>
      </c>
      <c r="M14" s="30">
        <v>0.41</v>
      </c>
      <c r="N14" s="30">
        <v>0.29099999999999998</v>
      </c>
      <c r="O14" s="30">
        <v>0.126</v>
      </c>
      <c r="P14" s="30">
        <v>0.248</v>
      </c>
      <c r="Q14" s="30">
        <v>7.6999999999999999E-2</v>
      </c>
      <c r="R14" s="30">
        <v>0.30299999999999999</v>
      </c>
      <c r="S14" s="30">
        <v>0.22500000000000001</v>
      </c>
      <c r="T14" s="30">
        <v>0.24199999999999999</v>
      </c>
      <c r="U14" s="30">
        <v>0.249</v>
      </c>
      <c r="V14" s="30">
        <v>0.156</v>
      </c>
      <c r="W14" s="30">
        <v>0.245</v>
      </c>
      <c r="X14" s="30">
        <v>0.20799999999999999</v>
      </c>
      <c r="Y14" s="30">
        <v>0.23200000000000001</v>
      </c>
      <c r="Z14" s="30">
        <v>0.247</v>
      </c>
    </row>
    <row r="15" spans="1:26" x14ac:dyDescent="0.3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3">
      <c r="A16" t="s">
        <v>130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3">
      <c r="A17" t="s">
        <v>103</v>
      </c>
      <c r="B17" t="s">
        <v>104</v>
      </c>
      <c r="C17" s="15">
        <v>1</v>
      </c>
      <c r="D17" s="15">
        <v>2</v>
      </c>
      <c r="E17" s="15">
        <v>3</v>
      </c>
      <c r="F17" s="15">
        <v>4</v>
      </c>
      <c r="G17" s="15">
        <v>5</v>
      </c>
      <c r="H17" s="15">
        <v>6</v>
      </c>
      <c r="I17" s="15">
        <v>7</v>
      </c>
      <c r="J17" s="15">
        <v>8</v>
      </c>
      <c r="K17" s="15">
        <v>9</v>
      </c>
      <c r="L17" s="15">
        <v>10</v>
      </c>
      <c r="M17" s="15">
        <v>11</v>
      </c>
      <c r="N17" s="15">
        <v>12</v>
      </c>
      <c r="O17" s="15">
        <v>13</v>
      </c>
      <c r="P17" s="15">
        <v>14</v>
      </c>
      <c r="Q17" s="15">
        <v>15</v>
      </c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5">
        <v>23</v>
      </c>
      <c r="Z17" s="15">
        <v>24</v>
      </c>
    </row>
    <row r="18" spans="1:26" x14ac:dyDescent="0.3">
      <c r="A18" s="15">
        <v>1</v>
      </c>
      <c r="B18" s="15">
        <v>6</v>
      </c>
      <c r="C18" s="30">
        <v>0.140106524633822</v>
      </c>
      <c r="D18" s="30">
        <v>0.16460719041278299</v>
      </c>
      <c r="E18" s="30">
        <v>0.100426098535286</v>
      </c>
      <c r="F18" s="30">
        <v>0.15129161118508699</v>
      </c>
      <c r="G18" s="30">
        <v>0.16913448735020001</v>
      </c>
      <c r="H18" s="30">
        <v>0.20335552596538001</v>
      </c>
      <c r="I18" s="30">
        <v>0.196165113182423</v>
      </c>
      <c r="J18" s="30">
        <v>0.21467376830892099</v>
      </c>
      <c r="K18" s="30">
        <v>0.216271637816245</v>
      </c>
      <c r="L18" s="30">
        <v>0.19003994673768301</v>
      </c>
      <c r="M18" s="30">
        <v>0.156351531291611</v>
      </c>
      <c r="N18" s="30">
        <v>0.16434087882822901</v>
      </c>
      <c r="O18" s="30">
        <v>0.14223701731025301</v>
      </c>
      <c r="P18" s="30">
        <v>0.13637816245006701</v>
      </c>
      <c r="Q18" s="30">
        <v>0.120133155792277</v>
      </c>
      <c r="R18" s="30">
        <v>0.119733688415446</v>
      </c>
      <c r="S18" s="30">
        <v>9.1105193075898802E-2</v>
      </c>
      <c r="T18" s="30">
        <v>0.104154460719041</v>
      </c>
      <c r="U18" s="30">
        <v>9.1105193075898802E-2</v>
      </c>
      <c r="V18" s="30">
        <v>0.10508655126498</v>
      </c>
      <c r="W18" s="30">
        <v>0.14103861517975999</v>
      </c>
      <c r="X18" s="30">
        <v>0.131717709720373</v>
      </c>
      <c r="Y18" s="30">
        <v>0.14836218375499299</v>
      </c>
      <c r="Z18" s="30">
        <v>0.165139813581891</v>
      </c>
    </row>
    <row r="19" spans="1:26" x14ac:dyDescent="0.3">
      <c r="A19" s="15">
        <v>2</v>
      </c>
      <c r="B19" s="15">
        <v>18</v>
      </c>
      <c r="C19" s="30">
        <v>0.14024407753050999</v>
      </c>
      <c r="D19" s="30">
        <v>0.15273510409188801</v>
      </c>
      <c r="E19" s="30">
        <v>0.14160804020100501</v>
      </c>
      <c r="F19" s="30">
        <v>0.153524766690596</v>
      </c>
      <c r="G19" s="30">
        <v>0.17915290739411299</v>
      </c>
      <c r="H19" s="30">
        <v>0.143977027997129</v>
      </c>
      <c r="I19" s="30">
        <v>0.14132089016511101</v>
      </c>
      <c r="J19" s="30">
        <v>0.103776022972003</v>
      </c>
      <c r="K19" s="30">
        <v>0.120430725053841</v>
      </c>
      <c r="L19" s="30">
        <v>0.16429289303661199</v>
      </c>
      <c r="M19" s="30">
        <v>0.13342426417803299</v>
      </c>
      <c r="N19" s="30">
        <v>0.12839913854989199</v>
      </c>
      <c r="O19" s="30">
        <v>0.13335247666906</v>
      </c>
      <c r="P19" s="30">
        <v>0.12839913854989199</v>
      </c>
      <c r="Q19" s="30">
        <v>0.127250538406317</v>
      </c>
      <c r="R19" s="30">
        <v>0.110524048815506</v>
      </c>
      <c r="S19" s="30">
        <v>0.10614501076812601</v>
      </c>
      <c r="T19" s="30">
        <v>0.104206748025844</v>
      </c>
      <c r="U19" s="30">
        <v>0.11124192390524</v>
      </c>
      <c r="V19" s="30">
        <v>0.114113424264178</v>
      </c>
      <c r="W19" s="30">
        <v>0.109303661162958</v>
      </c>
      <c r="X19" s="30">
        <v>0.12990667623833499</v>
      </c>
      <c r="Y19" s="30">
        <v>0.145197415649677</v>
      </c>
      <c r="Z19" s="30">
        <v>0.16278535534816899</v>
      </c>
    </row>
    <row r="20" spans="1:26" x14ac:dyDescent="0.3">
      <c r="A20" s="15">
        <v>3</v>
      </c>
      <c r="B20" s="15">
        <v>30</v>
      </c>
      <c r="C20" s="30">
        <v>0.18587274583191599</v>
      </c>
      <c r="D20" s="30">
        <v>0.20240898264715901</v>
      </c>
      <c r="E20" s="30">
        <v>0.15589656345695799</v>
      </c>
      <c r="F20" s="30">
        <v>0.192337529772031</v>
      </c>
      <c r="G20" s="30">
        <v>0.19798570942497401</v>
      </c>
      <c r="H20" s="30">
        <v>0.18355903368492699</v>
      </c>
      <c r="I20" s="30">
        <v>0.164266757400476</v>
      </c>
      <c r="J20" s="30">
        <v>0.172466825450834</v>
      </c>
      <c r="K20" s="30">
        <v>0.16743109901327</v>
      </c>
      <c r="L20" s="30">
        <v>0.155522286492004</v>
      </c>
      <c r="M20" s="30">
        <v>0.15106498809118701</v>
      </c>
      <c r="N20" s="30">
        <v>0.168145627764546</v>
      </c>
      <c r="O20" s="30">
        <v>0.156679142565498</v>
      </c>
      <c r="P20" s="30">
        <v>0.12738346376318499</v>
      </c>
      <c r="Q20" s="30">
        <v>0.12751956447771401</v>
      </c>
      <c r="R20" s="30">
        <v>0.124185096971759</v>
      </c>
      <c r="S20" s="30">
        <v>0.114045593739367</v>
      </c>
      <c r="T20" s="30">
        <v>9.8768288533514798E-2</v>
      </c>
      <c r="U20" s="30">
        <v>0.12513780197346</v>
      </c>
      <c r="V20" s="30">
        <v>0.118843143926506</v>
      </c>
      <c r="W20" s="30">
        <v>0.133133718952025</v>
      </c>
      <c r="X20" s="30">
        <v>0.149840081660429</v>
      </c>
      <c r="Y20" s="30">
        <v>0.161102415787683</v>
      </c>
      <c r="Z20" s="30">
        <v>0.13473290234773699</v>
      </c>
    </row>
    <row r="21" spans="1:26" x14ac:dyDescent="0.3">
      <c r="A21" s="15">
        <v>4</v>
      </c>
      <c r="B21" s="15">
        <v>42</v>
      </c>
      <c r="C21" s="30">
        <v>0.16403172291009099</v>
      </c>
      <c r="D21" s="30">
        <v>0.14469045884923501</v>
      </c>
      <c r="E21" s="30">
        <v>0.148089342073319</v>
      </c>
      <c r="F21" s="30">
        <v>0.180411103018532</v>
      </c>
      <c r="G21" s="30">
        <v>0.17552318523913599</v>
      </c>
      <c r="H21" s="30">
        <v>0.15344662944080301</v>
      </c>
      <c r="I21" s="30">
        <v>0.18306546896495901</v>
      </c>
      <c r="J21" s="30">
        <v>0.16720401391923601</v>
      </c>
      <c r="K21" s="30">
        <v>0.14713441773893299</v>
      </c>
      <c r="L21" s="30">
        <v>0.15155296593024201</v>
      </c>
      <c r="M21" s="30">
        <v>0.118794205713361</v>
      </c>
      <c r="N21" s="30">
        <v>0.123309864853929</v>
      </c>
      <c r="O21" s="30">
        <v>0.107642631706725</v>
      </c>
      <c r="P21" s="30">
        <v>0.101621752852634</v>
      </c>
      <c r="Q21" s="30">
        <v>9.4629764505948094E-2</v>
      </c>
      <c r="R21" s="30">
        <v>0.107270373067897</v>
      </c>
      <c r="S21" s="30">
        <v>0.112967548757789</v>
      </c>
      <c r="T21" s="30">
        <v>0.126028971433196</v>
      </c>
      <c r="U21" s="30">
        <v>0.140676539613175</v>
      </c>
      <c r="V21" s="30">
        <v>0.15040381969733799</v>
      </c>
      <c r="W21" s="30">
        <v>0.16170106012786301</v>
      </c>
      <c r="X21" s="30">
        <v>0.13386258800679801</v>
      </c>
      <c r="Y21" s="30">
        <v>0.17246419033746099</v>
      </c>
      <c r="Z21" s="30">
        <v>0.17005260176418199</v>
      </c>
    </row>
    <row r="22" spans="1:26" x14ac:dyDescent="0.3">
      <c r="A22" s="15">
        <v>5</v>
      </c>
      <c r="B22" s="15">
        <v>54</v>
      </c>
      <c r="C22" s="30">
        <v>6.1292356185973201E-2</v>
      </c>
      <c r="D22" s="30">
        <v>8.0782768584186995E-2</v>
      </c>
      <c r="E22" s="30">
        <v>0.11692671394799101</v>
      </c>
      <c r="F22" s="30">
        <v>0.13946414499606</v>
      </c>
      <c r="G22" s="30">
        <v>0.114299973732598</v>
      </c>
      <c r="H22" s="30">
        <v>0.116296296296296</v>
      </c>
      <c r="I22" s="30">
        <v>0.138203309692671</v>
      </c>
      <c r="J22" s="30">
        <v>0.14939322301024399</v>
      </c>
      <c r="K22" s="30">
        <v>0.152282637247176</v>
      </c>
      <c r="L22" s="30">
        <v>0.14603099553454199</v>
      </c>
      <c r="M22" s="30">
        <v>0.116874179143683</v>
      </c>
      <c r="N22" s="30">
        <v>0.105053848174416</v>
      </c>
      <c r="O22" s="30">
        <v>3.1294982926188597E-2</v>
      </c>
      <c r="P22" s="30">
        <v>2.76700814289467E-2</v>
      </c>
      <c r="Q22" s="30">
        <v>3.5602836879432602E-2</v>
      </c>
      <c r="R22" s="30">
        <v>2.7407407407407401E-2</v>
      </c>
      <c r="S22" s="30">
        <v>2.9141055949566601E-2</v>
      </c>
      <c r="T22" s="30">
        <v>3.3816653532965597E-2</v>
      </c>
      <c r="U22" s="30">
        <v>4.99448384554768E-2</v>
      </c>
      <c r="V22" s="30">
        <v>3.1977935382190702E-2</v>
      </c>
      <c r="W22" s="30">
        <v>3.9070133963751003E-2</v>
      </c>
      <c r="X22" s="30">
        <v>2.7775151037562399E-2</v>
      </c>
      <c r="Y22" s="30">
        <v>3.5077488836354101E-2</v>
      </c>
      <c r="Z22" s="30">
        <v>4.8316259521933302E-2</v>
      </c>
    </row>
    <row r="23" spans="1:26" x14ac:dyDescent="0.3">
      <c r="A23" s="15">
        <v>6</v>
      </c>
      <c r="B23" s="15">
        <v>66</v>
      </c>
      <c r="C23" s="30">
        <v>0.172561316361378</v>
      </c>
      <c r="D23" s="30">
        <v>0.202552002483701</v>
      </c>
      <c r="E23" s="30">
        <v>0.19305184725240601</v>
      </c>
      <c r="F23" s="30">
        <v>0.191996274448929</v>
      </c>
      <c r="G23" s="30">
        <v>0.19646693573424401</v>
      </c>
      <c r="H23" s="30">
        <v>0.18044706612853101</v>
      </c>
      <c r="I23" s="30">
        <v>0.12475007761564701</v>
      </c>
      <c r="J23" s="30">
        <v>0.12537100279416299</v>
      </c>
      <c r="K23" s="30">
        <v>0.12754424091896899</v>
      </c>
      <c r="L23" s="30">
        <v>0.120900341508848</v>
      </c>
      <c r="M23" s="30">
        <v>0.120900341508848</v>
      </c>
      <c r="N23" s="30">
        <v>0.15710027941633001</v>
      </c>
      <c r="O23" s="30">
        <v>0.153374728345234</v>
      </c>
      <c r="P23" s="30">
        <v>0.163185346165787</v>
      </c>
      <c r="Q23" s="30">
        <v>0.153933561005899</v>
      </c>
      <c r="R23" s="30">
        <v>0.14704129152437101</v>
      </c>
      <c r="S23" s="30">
        <v>0.15840422229121401</v>
      </c>
      <c r="T23" s="30">
        <v>2.6333436820863101E-2</v>
      </c>
      <c r="U23" s="30">
        <v>4.2787954051536799E-2</v>
      </c>
      <c r="V23" s="30">
        <v>6.9487736727724306E-2</v>
      </c>
      <c r="W23" s="30">
        <v>7.4765600745110197E-2</v>
      </c>
      <c r="X23" s="30">
        <v>7.6938838869916204E-2</v>
      </c>
      <c r="Y23" s="30">
        <v>5.7007140639552902E-2</v>
      </c>
      <c r="Z23" s="30">
        <v>4.9369760943806303E-2</v>
      </c>
    </row>
    <row r="24" spans="1:26" x14ac:dyDescent="0.3">
      <c r="A24" s="15">
        <v>7</v>
      </c>
      <c r="B24" s="15">
        <v>78</v>
      </c>
      <c r="C24" s="15">
        <v>0.152</v>
      </c>
      <c r="D24" s="15">
        <v>0.16400000000000001</v>
      </c>
      <c r="E24" s="15">
        <v>0.188</v>
      </c>
      <c r="F24" s="15">
        <v>0.188</v>
      </c>
      <c r="G24" s="15">
        <v>0.19700000000000001</v>
      </c>
      <c r="H24" s="15">
        <v>0.182</v>
      </c>
      <c r="I24" s="15">
        <v>0.16600000000000001</v>
      </c>
      <c r="J24" s="15">
        <v>0.153</v>
      </c>
      <c r="K24" s="15">
        <v>0.157</v>
      </c>
      <c r="L24" s="15">
        <v>0.17599999999999999</v>
      </c>
      <c r="M24" s="15">
        <v>7.8E-2</v>
      </c>
      <c r="N24" s="15">
        <v>6.0999999999999999E-2</v>
      </c>
      <c r="O24" s="15">
        <v>7.4999999999999997E-2</v>
      </c>
      <c r="P24" s="15">
        <v>8.1000000000000003E-2</v>
      </c>
      <c r="Q24" s="15">
        <v>7.2999999999999995E-2</v>
      </c>
      <c r="R24" s="15">
        <v>7.6999999999999999E-2</v>
      </c>
      <c r="S24" s="15">
        <v>8.2000000000000003E-2</v>
      </c>
      <c r="T24" s="15">
        <v>9.0999999999999998E-2</v>
      </c>
      <c r="U24" s="15">
        <v>5.8000000000000003E-2</v>
      </c>
      <c r="V24" s="15">
        <v>6.6000000000000003E-2</v>
      </c>
      <c r="W24" s="15">
        <v>7.5999999999999998E-2</v>
      </c>
      <c r="X24" s="15">
        <v>0.112</v>
      </c>
      <c r="Y24" s="15">
        <v>0.112</v>
      </c>
      <c r="Z24" s="15">
        <v>0.109</v>
      </c>
    </row>
    <row r="25" spans="1:26" x14ac:dyDescent="0.3">
      <c r="A25" s="15">
        <v>8</v>
      </c>
      <c r="B25" s="15">
        <v>90</v>
      </c>
      <c r="C25" s="15">
        <v>0.121</v>
      </c>
      <c r="D25" s="15">
        <v>0.129</v>
      </c>
      <c r="E25" s="15">
        <v>0.16500000000000001</v>
      </c>
      <c r="F25" s="15">
        <v>0.13</v>
      </c>
      <c r="G25" s="15">
        <v>0.122</v>
      </c>
      <c r="H25" s="15">
        <v>0.124</v>
      </c>
      <c r="I25" s="15">
        <v>0.14199999999999999</v>
      </c>
      <c r="J25" s="15">
        <v>0.121</v>
      </c>
      <c r="K25" s="15">
        <v>0.115</v>
      </c>
      <c r="L25" s="15">
        <v>0.122</v>
      </c>
      <c r="M25" s="15">
        <v>0.122</v>
      </c>
      <c r="N25" s="15">
        <v>0.11899999999999999</v>
      </c>
      <c r="O25" s="15">
        <v>0.109</v>
      </c>
      <c r="P25" s="15">
        <v>9.5000000000000001E-2</v>
      </c>
      <c r="Q25" s="15">
        <v>8.5999999999999993E-2</v>
      </c>
      <c r="R25" s="15">
        <v>0.109</v>
      </c>
      <c r="S25" s="15">
        <v>0.13200000000000001</v>
      </c>
      <c r="T25" s="15">
        <v>0.12</v>
      </c>
      <c r="U25" s="15">
        <v>0.13800000000000001</v>
      </c>
      <c r="V25" s="15">
        <v>0.13500000000000001</v>
      </c>
      <c r="W25" s="15">
        <v>0.13</v>
      </c>
      <c r="X25" s="15">
        <v>0.14699999999999999</v>
      </c>
      <c r="Y25" s="15">
        <v>0.17799999999999999</v>
      </c>
      <c r="Z25" s="15">
        <v>0.2</v>
      </c>
    </row>
    <row r="26" spans="1:26" x14ac:dyDescent="0.3">
      <c r="A26" s="15">
        <v>9</v>
      </c>
      <c r="B26" s="15">
        <v>102</v>
      </c>
      <c r="C26" s="15">
        <v>7.6999999999999999E-2</v>
      </c>
      <c r="D26" s="15">
        <v>0.111</v>
      </c>
      <c r="E26" s="15">
        <v>0.156</v>
      </c>
      <c r="F26" s="15">
        <v>0.14899999999999999</v>
      </c>
      <c r="G26" s="15">
        <v>0.14000000000000001</v>
      </c>
      <c r="H26" s="15">
        <v>0.157</v>
      </c>
      <c r="I26" s="15">
        <v>0.13200000000000001</v>
      </c>
      <c r="J26" s="15">
        <v>0.153</v>
      </c>
      <c r="K26" s="15">
        <v>0.159</v>
      </c>
      <c r="L26" s="15">
        <v>0.14899999999999999</v>
      </c>
      <c r="M26" s="15">
        <v>0.16</v>
      </c>
      <c r="N26" s="15">
        <v>0.13100000000000001</v>
      </c>
      <c r="O26" s="15">
        <v>0.10199999999999999</v>
      </c>
      <c r="P26" s="15">
        <v>9.1999999999999998E-2</v>
      </c>
      <c r="Q26" s="15">
        <v>9.6000000000000002E-2</v>
      </c>
      <c r="R26" s="15">
        <v>0.09</v>
      </c>
      <c r="S26" s="15">
        <v>0.12</v>
      </c>
      <c r="T26" s="15">
        <v>0.126</v>
      </c>
      <c r="U26" s="15">
        <v>9.8000000000000004E-2</v>
      </c>
      <c r="V26" s="15">
        <v>0.10299999999999999</v>
      </c>
      <c r="W26" s="15">
        <v>8.8999999999999996E-2</v>
      </c>
      <c r="X26" s="15">
        <v>9.9000000000000005E-2</v>
      </c>
      <c r="Y26" s="15">
        <v>0.112</v>
      </c>
      <c r="Z26" s="15">
        <v>9.8000000000000004E-2</v>
      </c>
    </row>
    <row r="27" spans="1:26" x14ac:dyDescent="0.3">
      <c r="A27" s="15">
        <v>10</v>
      </c>
      <c r="B27" s="15">
        <v>114</v>
      </c>
      <c r="C27" s="30">
        <v>0.106</v>
      </c>
      <c r="D27" s="30">
        <v>0.13200000000000001</v>
      </c>
      <c r="E27" s="30">
        <v>0.10299999999999999</v>
      </c>
      <c r="F27" s="30">
        <v>0.17199999999999999</v>
      </c>
      <c r="G27" s="30">
        <v>0.191</v>
      </c>
      <c r="H27" s="30">
        <v>0.16700000000000001</v>
      </c>
      <c r="I27" s="30">
        <v>0.152</v>
      </c>
      <c r="J27" s="30">
        <v>0.14799999999999999</v>
      </c>
      <c r="K27" s="30">
        <v>0.11600000000000001</v>
      </c>
      <c r="L27" s="30">
        <v>0.10199999999999999</v>
      </c>
      <c r="M27" s="30">
        <v>0.10199999999999999</v>
      </c>
      <c r="N27" s="30">
        <v>7.8E-2</v>
      </c>
      <c r="O27" s="30">
        <v>4.4999999999999998E-2</v>
      </c>
      <c r="P27" s="30">
        <v>7.0000000000000007E-2</v>
      </c>
      <c r="Q27" s="30">
        <v>3.5000000000000003E-2</v>
      </c>
      <c r="R27" s="30">
        <v>8.1000000000000003E-2</v>
      </c>
      <c r="S27" s="30">
        <v>6.5000000000000002E-2</v>
      </c>
      <c r="T27" s="30">
        <v>6.8000000000000005E-2</v>
      </c>
      <c r="U27" s="30">
        <v>7.0000000000000007E-2</v>
      </c>
      <c r="V27" s="30">
        <v>5.0999999999999997E-2</v>
      </c>
      <c r="W27" s="30">
        <v>6.9000000000000006E-2</v>
      </c>
      <c r="X27" s="30">
        <v>6.2E-2</v>
      </c>
      <c r="Y27" s="30">
        <v>6.6000000000000003E-2</v>
      </c>
      <c r="Z27" s="30">
        <v>6.9000000000000006E-2</v>
      </c>
    </row>
    <row r="29" spans="1:26" x14ac:dyDescent="0.3">
      <c r="A29" t="s">
        <v>129</v>
      </c>
    </row>
    <row r="30" spans="1:26" x14ac:dyDescent="0.3">
      <c r="A30" t="s">
        <v>103</v>
      </c>
      <c r="B30" t="s">
        <v>104</v>
      </c>
      <c r="C30" s="15">
        <v>1</v>
      </c>
      <c r="D30" s="15">
        <v>2</v>
      </c>
      <c r="E30" s="15">
        <v>3</v>
      </c>
      <c r="F30" s="15">
        <v>4</v>
      </c>
      <c r="G30" s="15">
        <v>5</v>
      </c>
      <c r="H30" s="15">
        <v>6</v>
      </c>
      <c r="I30" s="15">
        <v>7</v>
      </c>
      <c r="J30" s="15">
        <v>8</v>
      </c>
      <c r="K30" s="15">
        <v>9</v>
      </c>
      <c r="L30" s="15">
        <v>10</v>
      </c>
      <c r="M30" s="15">
        <v>11</v>
      </c>
      <c r="N30" s="15">
        <v>12</v>
      </c>
      <c r="O30" s="15">
        <v>13</v>
      </c>
      <c r="P30" s="15">
        <v>14</v>
      </c>
      <c r="Q30" s="15">
        <v>15</v>
      </c>
      <c r="R30" s="15">
        <v>16</v>
      </c>
      <c r="S30" s="15">
        <v>17</v>
      </c>
      <c r="T30" s="15">
        <v>18</v>
      </c>
      <c r="U30" s="15">
        <v>19</v>
      </c>
      <c r="V30" s="15">
        <v>20</v>
      </c>
      <c r="W30" s="15">
        <v>21</v>
      </c>
      <c r="X30" s="15">
        <v>22</v>
      </c>
      <c r="Y30" s="15">
        <v>23</v>
      </c>
      <c r="Z30" s="15">
        <v>24</v>
      </c>
    </row>
    <row r="31" spans="1:26" x14ac:dyDescent="0.3">
      <c r="A31" s="15">
        <v>1</v>
      </c>
      <c r="B31" s="15">
        <v>6</v>
      </c>
      <c r="C31" s="30">
        <v>0.32031957390146498</v>
      </c>
      <c r="D31" s="30">
        <v>0.39382157123834899</v>
      </c>
      <c r="E31" s="30">
        <v>0.201278295605859</v>
      </c>
      <c r="F31" s="30">
        <v>0.35387483355526</v>
      </c>
      <c r="G31" s="30">
        <v>0.40740346205059902</v>
      </c>
      <c r="H31" s="30">
        <v>0.51006657789613796</v>
      </c>
      <c r="I31" s="30">
        <v>0.48849533954726998</v>
      </c>
      <c r="J31" s="30">
        <v>0.54402130492676404</v>
      </c>
      <c r="K31" s="30">
        <v>0.54881491344873501</v>
      </c>
      <c r="L31" s="30">
        <v>0.47011984021304898</v>
      </c>
      <c r="M31" s="30">
        <v>0.36905459387483402</v>
      </c>
      <c r="N31" s="30">
        <v>0.39302263648468699</v>
      </c>
      <c r="O31" s="30">
        <v>0.326711051930759</v>
      </c>
      <c r="P31" s="30">
        <v>0.30913448735019999</v>
      </c>
      <c r="Q31" s="30">
        <v>0.26039946737683101</v>
      </c>
      <c r="R31" s="30">
        <v>0.25920106524633801</v>
      </c>
      <c r="S31" s="30">
        <v>0.173315579227696</v>
      </c>
      <c r="T31" s="30">
        <v>0.21246338215712399</v>
      </c>
      <c r="U31" s="30">
        <v>0.173315579227696</v>
      </c>
      <c r="V31" s="30">
        <v>0.21525965379494</v>
      </c>
      <c r="W31" s="30">
        <v>0.32311584553928102</v>
      </c>
      <c r="X31" s="30">
        <v>0.29515312916111902</v>
      </c>
      <c r="Y31" s="30">
        <v>0.34508655126498</v>
      </c>
      <c r="Z31" s="30">
        <v>0.39541944074567298</v>
      </c>
    </row>
    <row r="32" spans="1:26" x14ac:dyDescent="0.3">
      <c r="A32" s="15">
        <v>2</v>
      </c>
      <c r="B32" s="15">
        <v>18</v>
      </c>
      <c r="C32" s="30">
        <v>0.320732232591529</v>
      </c>
      <c r="D32" s="30">
        <v>0.35820531227566399</v>
      </c>
      <c r="E32" s="30">
        <v>0.32482412060301502</v>
      </c>
      <c r="F32" s="30">
        <v>0.36057430007178798</v>
      </c>
      <c r="G32" s="30">
        <v>0.43745872218234</v>
      </c>
      <c r="H32" s="30">
        <v>0.33193108399138499</v>
      </c>
      <c r="I32" s="30">
        <v>0.323962670495334</v>
      </c>
      <c r="J32" s="30">
        <v>0.211328068916009</v>
      </c>
      <c r="K32" s="30">
        <v>0.26129217516152198</v>
      </c>
      <c r="L32" s="30">
        <v>0.39287867910983498</v>
      </c>
      <c r="M32" s="30">
        <v>0.300272792534099</v>
      </c>
      <c r="N32" s="30">
        <v>0.28519741564967699</v>
      </c>
      <c r="O32" s="30">
        <v>0.30005743000717899</v>
      </c>
      <c r="P32" s="30">
        <v>0.28519741564967699</v>
      </c>
      <c r="Q32" s="30">
        <v>0.28175161521895198</v>
      </c>
      <c r="R32" s="30">
        <v>0.231572146446518</v>
      </c>
      <c r="S32" s="30">
        <v>0.218435032304379</v>
      </c>
      <c r="T32" s="30">
        <v>0.21262024407753</v>
      </c>
      <c r="U32" s="30">
        <v>0.23372577171572101</v>
      </c>
      <c r="V32" s="30">
        <v>0.24234027279253401</v>
      </c>
      <c r="W32" s="30">
        <v>0.22791098348887301</v>
      </c>
      <c r="X32" s="30">
        <v>0.28972002871500402</v>
      </c>
      <c r="Y32" s="30">
        <v>0.335592246949031</v>
      </c>
      <c r="Z32" s="30">
        <v>0.38835606604450801</v>
      </c>
    </row>
    <row r="33" spans="1:26" x14ac:dyDescent="0.3">
      <c r="A33" s="15">
        <v>3</v>
      </c>
      <c r="B33" s="15">
        <v>30</v>
      </c>
      <c r="C33" s="30">
        <v>0.45761823749574698</v>
      </c>
      <c r="D33" s="30">
        <v>0.50722694794147705</v>
      </c>
      <c r="E33" s="30">
        <v>0.36768969037087401</v>
      </c>
      <c r="F33" s="30">
        <v>0.47701258931609403</v>
      </c>
      <c r="G33" s="30">
        <v>0.493957128274924</v>
      </c>
      <c r="H33" s="30">
        <v>0.45067710105478098</v>
      </c>
      <c r="I33" s="30">
        <v>0.39280027220142899</v>
      </c>
      <c r="J33" s="30">
        <v>0.41740047635250099</v>
      </c>
      <c r="K33" s="30">
        <v>0.40229329703980998</v>
      </c>
      <c r="L33" s="30">
        <v>0.36656685947601197</v>
      </c>
      <c r="M33" s="30">
        <v>0.35319496427356301</v>
      </c>
      <c r="N33" s="30">
        <v>0.40443688329363697</v>
      </c>
      <c r="O33" s="30">
        <v>0.370037427696495</v>
      </c>
      <c r="P33" s="30">
        <v>0.28215039128955399</v>
      </c>
      <c r="Q33" s="30">
        <v>0.28255869343314099</v>
      </c>
      <c r="R33" s="30">
        <v>0.27255529091527703</v>
      </c>
      <c r="S33" s="30">
        <v>0.242136781218101</v>
      </c>
      <c r="T33" s="30">
        <v>0.196304865600544</v>
      </c>
      <c r="U33" s="30">
        <v>0.27541340592038099</v>
      </c>
      <c r="V33" s="30">
        <v>0.25652943177951698</v>
      </c>
      <c r="W33" s="30">
        <v>0.29940115685607399</v>
      </c>
      <c r="X33" s="30">
        <v>0.34952024498128598</v>
      </c>
      <c r="Y33" s="30">
        <v>0.383307247363049</v>
      </c>
      <c r="Z33" s="30">
        <v>0.304198707043212</v>
      </c>
    </row>
    <row r="34" spans="1:26" x14ac:dyDescent="0.3">
      <c r="A34" s="15">
        <v>4</v>
      </c>
      <c r="B34" s="15">
        <v>42</v>
      </c>
      <c r="C34" s="30">
        <v>0.392095168730274</v>
      </c>
      <c r="D34" s="30">
        <v>0.33407137654770602</v>
      </c>
      <c r="E34" s="30">
        <v>0.344268026219956</v>
      </c>
      <c r="F34" s="30">
        <v>0.44123330905559599</v>
      </c>
      <c r="G34" s="30">
        <v>0.42656955571740701</v>
      </c>
      <c r="H34" s="30">
        <v>0.36033988832240799</v>
      </c>
      <c r="I34" s="30">
        <v>0.449196406894877</v>
      </c>
      <c r="J34" s="30">
        <v>0.40161204175770798</v>
      </c>
      <c r="K34" s="30">
        <v>0.34140325321679998</v>
      </c>
      <c r="L34" s="30">
        <v>0.35465889779072601</v>
      </c>
      <c r="M34" s="30">
        <v>0.25638261714008298</v>
      </c>
      <c r="N34" s="30">
        <v>0.269929594561787</v>
      </c>
      <c r="O34" s="30">
        <v>0.222927895120175</v>
      </c>
      <c r="P34" s="30">
        <v>0.204865258557902</v>
      </c>
      <c r="Q34" s="30">
        <v>0.183889293517844</v>
      </c>
      <c r="R34" s="30">
        <v>0.22181111920369001</v>
      </c>
      <c r="S34" s="30">
        <v>0.23890264627336699</v>
      </c>
      <c r="T34" s="30">
        <v>0.27808691429958698</v>
      </c>
      <c r="U34" s="30">
        <v>0.32202961883952402</v>
      </c>
      <c r="V34" s="30">
        <v>0.35121145909201301</v>
      </c>
      <c r="W34" s="30">
        <v>0.38510318038358798</v>
      </c>
      <c r="X34" s="30">
        <v>0.301587764020393</v>
      </c>
      <c r="Y34" s="30">
        <v>0.41739257101238197</v>
      </c>
      <c r="Z34" s="30">
        <v>0.41015780529254697</v>
      </c>
    </row>
    <row r="35" spans="1:26" x14ac:dyDescent="0.3">
      <c r="A35" s="15">
        <v>5</v>
      </c>
      <c r="B35" s="15">
        <v>54</v>
      </c>
      <c r="C35" s="30">
        <v>8.3877068557919598E-2</v>
      </c>
      <c r="D35" s="30">
        <v>0.14234830575256099</v>
      </c>
      <c r="E35" s="30">
        <v>0.25078014184397202</v>
      </c>
      <c r="F35" s="30">
        <v>0.31839243498817998</v>
      </c>
      <c r="G35" s="30">
        <v>0.24289992119779399</v>
      </c>
      <c r="H35" s="30">
        <v>0.24888888888888899</v>
      </c>
      <c r="I35" s="30">
        <v>0.31460992907801399</v>
      </c>
      <c r="J35" s="30">
        <v>0.348179669030733</v>
      </c>
      <c r="K35" s="30">
        <v>0.35684791174152902</v>
      </c>
      <c r="L35" s="30">
        <v>0.33809298660362502</v>
      </c>
      <c r="M35" s="30">
        <v>0.25062253743104801</v>
      </c>
      <c r="N35" s="30">
        <v>0.21516154452324701</v>
      </c>
      <c r="O35" s="30">
        <v>0</v>
      </c>
      <c r="P35" s="30">
        <v>0</v>
      </c>
      <c r="Q35" s="30">
        <v>6.8085106382978801E-3</v>
      </c>
      <c r="R35" s="30">
        <v>0</v>
      </c>
      <c r="S35" s="30">
        <v>0</v>
      </c>
      <c r="T35" s="30">
        <v>1.44996059889677E-3</v>
      </c>
      <c r="U35" s="30">
        <v>4.9834515366430202E-2</v>
      </c>
      <c r="V35" s="30">
        <v>0</v>
      </c>
      <c r="W35" s="30">
        <v>1.7210401891252902E-2</v>
      </c>
      <c r="X35" s="30">
        <v>0</v>
      </c>
      <c r="Y35" s="30">
        <v>5.2324665090622601E-3</v>
      </c>
      <c r="Z35" s="30">
        <v>4.4948778565799798E-2</v>
      </c>
    </row>
    <row r="36" spans="1:26" x14ac:dyDescent="0.3">
      <c r="A36" s="15">
        <v>6</v>
      </c>
      <c r="B36" s="15">
        <v>66</v>
      </c>
      <c r="C36" s="30">
        <v>0.41768394908413498</v>
      </c>
      <c r="D36" s="30">
        <v>0.50765600745110195</v>
      </c>
      <c r="E36" s="30">
        <v>0.47915554175721797</v>
      </c>
      <c r="F36" s="30">
        <v>0.47598882334678699</v>
      </c>
      <c r="G36" s="30">
        <v>0.48940080720273199</v>
      </c>
      <c r="H36" s="30">
        <v>0.44134119838559399</v>
      </c>
      <c r="I36" s="30">
        <v>0.274250232846942</v>
      </c>
      <c r="J36" s="30">
        <v>0.27611300838248998</v>
      </c>
      <c r="K36" s="30">
        <v>0.28263272275690798</v>
      </c>
      <c r="L36" s="30">
        <v>0.26270102452654498</v>
      </c>
      <c r="M36" s="30">
        <v>0.26270102452654498</v>
      </c>
      <c r="N36" s="30">
        <v>0.37130083824899102</v>
      </c>
      <c r="O36" s="30">
        <v>0.36012418503570298</v>
      </c>
      <c r="P36" s="30">
        <v>0.38955603849736098</v>
      </c>
      <c r="Q36" s="30">
        <v>0.36180068301769602</v>
      </c>
      <c r="R36" s="30">
        <v>0.34112387457311399</v>
      </c>
      <c r="S36" s="30">
        <v>0.37521266687364202</v>
      </c>
      <c r="T36" s="30">
        <v>0</v>
      </c>
      <c r="U36" s="30">
        <v>2.8363862154610401E-2</v>
      </c>
      <c r="V36" s="30">
        <v>0.108463210183173</v>
      </c>
      <c r="W36" s="30">
        <v>0.124296802235331</v>
      </c>
      <c r="X36" s="30">
        <v>0.130816516609749</v>
      </c>
      <c r="Y36" s="30">
        <v>7.1021421918658803E-2</v>
      </c>
      <c r="Z36" s="30">
        <v>4.8109282831418798E-2</v>
      </c>
    </row>
    <row r="37" spans="1:26" x14ac:dyDescent="0.3">
      <c r="A37" s="15">
        <v>7</v>
      </c>
      <c r="B37" s="15">
        <v>78</v>
      </c>
      <c r="C37" s="15">
        <v>0.35599999999999998</v>
      </c>
      <c r="D37" s="15">
        <v>0.39300000000000002</v>
      </c>
      <c r="E37" s="15">
        <v>0.46300000000000002</v>
      </c>
      <c r="F37" s="15">
        <v>0.46400000000000002</v>
      </c>
      <c r="G37" s="15">
        <v>0.49199999999999999</v>
      </c>
      <c r="H37" s="15">
        <v>0.44600000000000001</v>
      </c>
      <c r="I37" s="15">
        <v>0.39800000000000002</v>
      </c>
      <c r="J37" s="15">
        <v>0.35799999999999998</v>
      </c>
      <c r="K37" s="15">
        <v>0.37</v>
      </c>
      <c r="L37" s="15">
        <v>0.42799999999999999</v>
      </c>
      <c r="M37" s="15">
        <v>0.13300000000000001</v>
      </c>
      <c r="N37" s="15">
        <v>8.2000000000000003E-2</v>
      </c>
      <c r="O37" s="15">
        <v>0.124</v>
      </c>
      <c r="P37" s="15">
        <v>0.14399999999999999</v>
      </c>
      <c r="Q37" s="15">
        <v>0.12</v>
      </c>
      <c r="R37" s="15">
        <v>0.13100000000000001</v>
      </c>
      <c r="S37" s="15">
        <v>0.14499999999999999</v>
      </c>
      <c r="T37" s="15">
        <v>0.17199999999999999</v>
      </c>
      <c r="U37" s="15">
        <v>7.4999999999999997E-2</v>
      </c>
      <c r="V37" s="15">
        <v>9.7000000000000003E-2</v>
      </c>
      <c r="W37" s="15">
        <v>0.127</v>
      </c>
      <c r="X37" s="15">
        <v>0.23699999999999999</v>
      </c>
      <c r="Y37" s="15">
        <v>0.23499999999999999</v>
      </c>
      <c r="Z37" s="15">
        <v>0.22800000000000001</v>
      </c>
    </row>
    <row r="38" spans="1:26" x14ac:dyDescent="0.3">
      <c r="A38" s="15">
        <v>8</v>
      </c>
      <c r="B38" s="15">
        <v>90</v>
      </c>
      <c r="C38" s="15">
        <v>0.26200000000000001</v>
      </c>
      <c r="D38" s="15">
        <v>0.28799999999999998</v>
      </c>
      <c r="E38" s="15">
        <v>0.39500000000000002</v>
      </c>
      <c r="F38" s="15">
        <v>0.28999999999999998</v>
      </c>
      <c r="G38" s="15">
        <v>0.26700000000000002</v>
      </c>
      <c r="H38" s="15">
        <v>0.27100000000000002</v>
      </c>
      <c r="I38" s="15">
        <v>0.32500000000000001</v>
      </c>
      <c r="J38" s="15">
        <v>0.26300000000000001</v>
      </c>
      <c r="K38" s="15">
        <v>0.24399999999999999</v>
      </c>
      <c r="L38" s="15">
        <v>0.26600000000000001</v>
      </c>
      <c r="M38" s="15">
        <v>0.26500000000000001</v>
      </c>
      <c r="N38" s="15">
        <v>0.25700000000000001</v>
      </c>
      <c r="O38" s="15">
        <v>0.22700000000000001</v>
      </c>
      <c r="P38" s="15">
        <v>0.186</v>
      </c>
      <c r="Q38" s="15">
        <v>0.159</v>
      </c>
      <c r="R38" s="15">
        <v>0.22600000000000001</v>
      </c>
      <c r="S38" s="15">
        <v>0.29699999999999999</v>
      </c>
      <c r="T38" s="15">
        <v>0.26100000000000001</v>
      </c>
      <c r="U38" s="15">
        <v>0.314</v>
      </c>
      <c r="V38" s="15">
        <v>0.30499999999999999</v>
      </c>
      <c r="W38" s="15">
        <v>0.28999999999999998</v>
      </c>
      <c r="X38" s="15">
        <v>0.34200000000000003</v>
      </c>
      <c r="Y38" s="15">
        <v>0.435</v>
      </c>
      <c r="Z38" s="15">
        <v>0.5</v>
      </c>
    </row>
    <row r="39" spans="1:26" x14ac:dyDescent="0.3">
      <c r="A39" s="15">
        <v>9</v>
      </c>
      <c r="B39" s="15">
        <v>102</v>
      </c>
      <c r="C39" s="15">
        <v>0.13100000000000001</v>
      </c>
      <c r="D39" s="15">
        <v>0.23300000000000001</v>
      </c>
      <c r="E39" s="15">
        <v>0.36799999999999999</v>
      </c>
      <c r="F39" s="15">
        <v>0.34599999999999997</v>
      </c>
      <c r="G39" s="15">
        <v>0.32100000000000001</v>
      </c>
      <c r="H39" s="15">
        <v>0.371</v>
      </c>
      <c r="I39" s="15">
        <v>0.29699999999999999</v>
      </c>
      <c r="J39" s="15">
        <v>0.35899999999999999</v>
      </c>
      <c r="K39" s="15">
        <v>0.378</v>
      </c>
      <c r="L39" s="15">
        <v>0.34599999999999997</v>
      </c>
      <c r="M39" s="15">
        <v>0.379</v>
      </c>
      <c r="N39" s="15">
        <v>0.29399999999999998</v>
      </c>
      <c r="O39" s="15">
        <v>0.20599999999999999</v>
      </c>
      <c r="P39" s="15">
        <v>0.17599999999999999</v>
      </c>
      <c r="Q39" s="15">
        <v>0.187</v>
      </c>
      <c r="R39" s="15">
        <v>0.17</v>
      </c>
      <c r="S39" s="15">
        <v>0.25900000000000001</v>
      </c>
      <c r="T39" s="15">
        <v>0.27700000000000002</v>
      </c>
      <c r="U39" s="15">
        <v>0.193</v>
      </c>
      <c r="V39" s="15">
        <v>0.20799999999999999</v>
      </c>
      <c r="W39" s="15">
        <v>0.16700000000000001</v>
      </c>
      <c r="X39" s="15">
        <v>0.19600000000000001</v>
      </c>
      <c r="Y39" s="15">
        <v>0.23699999999999999</v>
      </c>
      <c r="Z39" s="15">
        <v>0.193</v>
      </c>
    </row>
    <row r="40" spans="1:26" x14ac:dyDescent="0.3">
      <c r="A40" s="15">
        <v>10</v>
      </c>
      <c r="B40" s="15">
        <v>114</v>
      </c>
      <c r="C40" s="30">
        <v>0.219</v>
      </c>
      <c r="D40" s="30">
        <v>0.29699999999999999</v>
      </c>
      <c r="E40" s="30">
        <v>0.20799999999999999</v>
      </c>
      <c r="F40" s="30">
        <v>0.41699999999999998</v>
      </c>
      <c r="G40" s="30">
        <v>0.47299999999999998</v>
      </c>
      <c r="H40" s="30">
        <v>0.40200000000000002</v>
      </c>
      <c r="I40" s="30">
        <v>0.35499999999999998</v>
      </c>
      <c r="J40" s="30">
        <v>0.34399999999999997</v>
      </c>
      <c r="K40" s="30">
        <v>0.249</v>
      </c>
      <c r="L40" s="30">
        <v>0.20599999999999999</v>
      </c>
      <c r="M40" s="30">
        <v>0.20599999999999999</v>
      </c>
      <c r="N40" s="30">
        <v>0.13400000000000001</v>
      </c>
      <c r="O40" s="30">
        <v>3.5999999999999997E-2</v>
      </c>
      <c r="P40" s="30">
        <v>0.109</v>
      </c>
      <c r="Q40" s="30">
        <v>6.0000000000000001E-3</v>
      </c>
      <c r="R40" s="30">
        <v>0.14199999999999999</v>
      </c>
      <c r="S40" s="30">
        <v>9.5000000000000001E-2</v>
      </c>
      <c r="T40" s="30">
        <v>0.105</v>
      </c>
      <c r="U40" s="30">
        <v>0.109</v>
      </c>
      <c r="V40" s="30">
        <v>5.3999999999999999E-2</v>
      </c>
      <c r="W40" s="30">
        <v>0.107</v>
      </c>
      <c r="X40" s="30">
        <v>8.5000000000000006E-2</v>
      </c>
      <c r="Y40" s="30">
        <v>9.9000000000000005E-2</v>
      </c>
      <c r="Z40" s="30">
        <v>0.108</v>
      </c>
    </row>
    <row r="42" spans="1:26" x14ac:dyDescent="0.3">
      <c r="A42" t="s">
        <v>131</v>
      </c>
    </row>
    <row r="43" spans="1:26" x14ac:dyDescent="0.3">
      <c r="A43" t="s">
        <v>103</v>
      </c>
      <c r="B43" t="s">
        <v>104</v>
      </c>
      <c r="C43">
        <v>1</v>
      </c>
      <c r="D43">
        <v>2</v>
      </c>
      <c r="E43">
        <v>3</v>
      </c>
      <c r="F43">
        <v>4</v>
      </c>
      <c r="G43">
        <v>5</v>
      </c>
      <c r="H43">
        <v>6</v>
      </c>
      <c r="I43">
        <v>7</v>
      </c>
      <c r="J43">
        <v>8</v>
      </c>
      <c r="K43">
        <v>9</v>
      </c>
      <c r="L43">
        <v>10</v>
      </c>
      <c r="M43">
        <v>11</v>
      </c>
      <c r="N43">
        <v>12</v>
      </c>
      <c r="O43">
        <v>13</v>
      </c>
      <c r="P43">
        <v>14</v>
      </c>
      <c r="Q43">
        <v>15</v>
      </c>
      <c r="R43">
        <v>16</v>
      </c>
      <c r="S43">
        <v>17</v>
      </c>
      <c r="T43">
        <v>18</v>
      </c>
      <c r="U43">
        <v>19</v>
      </c>
      <c r="V43">
        <v>20</v>
      </c>
      <c r="W43">
        <v>21</v>
      </c>
      <c r="X43">
        <v>22</v>
      </c>
      <c r="Y43">
        <v>23</v>
      </c>
      <c r="Z43">
        <v>24</v>
      </c>
    </row>
    <row r="44" spans="1:26" x14ac:dyDescent="0.3">
      <c r="A44">
        <v>1</v>
      </c>
      <c r="B44">
        <v>6</v>
      </c>
      <c r="C44" s="13">
        <v>0.88074567243675095</v>
      </c>
      <c r="D44" s="13">
        <v>1</v>
      </c>
      <c r="E44" s="13">
        <v>0.60298268974700397</v>
      </c>
      <c r="F44" s="13">
        <v>0.95904127829560604</v>
      </c>
      <c r="G44" s="13">
        <v>1</v>
      </c>
      <c r="H44" s="1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0.99446071904127797</v>
      </c>
      <c r="N44" s="13">
        <v>1</v>
      </c>
      <c r="O44" s="13">
        <v>0.89565912117177104</v>
      </c>
      <c r="P44" s="13">
        <v>0.85464713715046603</v>
      </c>
      <c r="Q44" s="13">
        <v>0.740932090545939</v>
      </c>
      <c r="R44" s="13">
        <v>0.73813581890812296</v>
      </c>
      <c r="S44" s="13">
        <v>0.53773635153129196</v>
      </c>
      <c r="T44" s="13">
        <v>0.629081225033289</v>
      </c>
      <c r="U44" s="13">
        <v>0.53773635153129196</v>
      </c>
      <c r="V44" s="13">
        <v>0.63560585885485998</v>
      </c>
      <c r="W44" s="13">
        <v>0.88727030625832204</v>
      </c>
      <c r="X44" s="13">
        <v>0.82202396804261002</v>
      </c>
      <c r="Y44" s="13">
        <v>0.93853528628495297</v>
      </c>
      <c r="Z44" s="13">
        <v>1</v>
      </c>
    </row>
    <row r="45" spans="1:26" x14ac:dyDescent="0.3">
      <c r="A45">
        <v>2</v>
      </c>
      <c r="B45">
        <v>18</v>
      </c>
      <c r="C45" s="13">
        <v>0.88170854271356802</v>
      </c>
      <c r="D45" s="13">
        <v>0.96914572864321602</v>
      </c>
      <c r="E45" s="13">
        <v>0.89125628140703494</v>
      </c>
      <c r="F45" s="13">
        <v>0.97467336683417105</v>
      </c>
      <c r="G45" s="13">
        <v>1</v>
      </c>
      <c r="H45" s="13">
        <v>0.90783919597990004</v>
      </c>
      <c r="I45" s="13">
        <v>0.88924623115577905</v>
      </c>
      <c r="J45" s="13">
        <v>0.62643216080401998</v>
      </c>
      <c r="K45" s="13">
        <v>0.74301507537688505</v>
      </c>
      <c r="L45" s="13">
        <v>1</v>
      </c>
      <c r="M45" s="13">
        <v>0.83396984924623097</v>
      </c>
      <c r="N45" s="13">
        <v>0.798793969849246</v>
      </c>
      <c r="O45" s="13">
        <v>0.83346733668341699</v>
      </c>
      <c r="P45" s="13">
        <v>0.798793969849246</v>
      </c>
      <c r="Q45" s="13">
        <v>0.79075376884422099</v>
      </c>
      <c r="R45" s="13">
        <v>0.67366834170854295</v>
      </c>
      <c r="S45" s="13">
        <v>0.64301507537688396</v>
      </c>
      <c r="T45" s="13">
        <v>0.62944723618090503</v>
      </c>
      <c r="U45" s="13">
        <v>0.67869346733668301</v>
      </c>
      <c r="V45" s="13">
        <v>0.69879396984924602</v>
      </c>
      <c r="W45" s="13">
        <v>0.66512562814070297</v>
      </c>
      <c r="X45" s="13">
        <v>0.80934673366834198</v>
      </c>
      <c r="Y45" s="13">
        <v>0.91638190954773902</v>
      </c>
      <c r="Z45" s="13">
        <v>1</v>
      </c>
    </row>
    <row r="46" spans="1:26" x14ac:dyDescent="0.3">
      <c r="A46">
        <v>3</v>
      </c>
      <c r="B46">
        <v>30</v>
      </c>
      <c r="C46" s="13">
        <v>1</v>
      </c>
      <c r="D46" s="13">
        <v>1</v>
      </c>
      <c r="E46" s="13">
        <v>0.99127594419870702</v>
      </c>
      <c r="F46" s="13">
        <v>1</v>
      </c>
      <c r="G46" s="13">
        <v>1</v>
      </c>
      <c r="H46" s="13">
        <v>1</v>
      </c>
      <c r="I46" s="13">
        <v>1</v>
      </c>
      <c r="J46" s="13">
        <v>1</v>
      </c>
      <c r="K46" s="13">
        <v>1</v>
      </c>
      <c r="L46" s="13">
        <v>0.98865600544402898</v>
      </c>
      <c r="M46" s="13">
        <v>0.95745491663831195</v>
      </c>
      <c r="N46" s="13">
        <v>1</v>
      </c>
      <c r="O46" s="13">
        <v>0.99675399795848896</v>
      </c>
      <c r="P46" s="13">
        <v>0.79168424634229295</v>
      </c>
      <c r="Q46" s="13">
        <v>0.79263695134399503</v>
      </c>
      <c r="R46" s="13">
        <v>0.76929567880231398</v>
      </c>
      <c r="S46" s="13">
        <v>0.69831915617557005</v>
      </c>
      <c r="T46" s="13">
        <v>0.59137801973460402</v>
      </c>
      <c r="U46" s="13">
        <v>0.77596461381422299</v>
      </c>
      <c r="V46" s="13">
        <v>0.73190200748553902</v>
      </c>
      <c r="W46" s="13">
        <v>0.83193603266417204</v>
      </c>
      <c r="X46" s="13">
        <v>0.94888057162300099</v>
      </c>
      <c r="Y46" s="13">
        <v>1</v>
      </c>
      <c r="Z46" s="13">
        <v>0.84313031643416103</v>
      </c>
    </row>
    <row r="47" spans="1:26" x14ac:dyDescent="0.3">
      <c r="A47">
        <v>4</v>
      </c>
      <c r="B47">
        <v>42</v>
      </c>
      <c r="C47" s="13">
        <v>1</v>
      </c>
      <c r="D47" s="13">
        <v>0.91283321194464695</v>
      </c>
      <c r="E47" s="13">
        <v>0.93662539451323101</v>
      </c>
      <c r="F47" s="13">
        <v>1</v>
      </c>
      <c r="G47" s="13">
        <v>1</v>
      </c>
      <c r="H47" s="13">
        <v>0.97412640608561996</v>
      </c>
      <c r="I47" s="13">
        <v>1</v>
      </c>
      <c r="J47" s="13">
        <v>1</v>
      </c>
      <c r="K47" s="13">
        <v>0.92994092417253404</v>
      </c>
      <c r="L47" s="13">
        <v>0.96087076151169404</v>
      </c>
      <c r="M47" s="13">
        <v>0.73155943999352602</v>
      </c>
      <c r="N47" s="13">
        <v>0.76316905397750301</v>
      </c>
      <c r="O47" s="13">
        <v>0.65349842194707497</v>
      </c>
      <c r="P47" s="13">
        <v>0.61135226996843905</v>
      </c>
      <c r="Q47" s="13">
        <v>0.56240835154163604</v>
      </c>
      <c r="R47" s="13">
        <v>0.65089261147527699</v>
      </c>
      <c r="S47" s="13">
        <v>0.69077284130452399</v>
      </c>
      <c r="T47" s="13">
        <v>0.78220280003236997</v>
      </c>
      <c r="U47" s="13">
        <v>0.88473577729222297</v>
      </c>
      <c r="V47" s="13">
        <v>0.95282673788136296</v>
      </c>
      <c r="W47" s="13">
        <v>1</v>
      </c>
      <c r="X47" s="13">
        <v>0.83703811604758405</v>
      </c>
      <c r="Y47" s="13">
        <v>1</v>
      </c>
      <c r="Z47" s="13">
        <v>1</v>
      </c>
    </row>
    <row r="48" spans="1:26" x14ac:dyDescent="0.3">
      <c r="A48">
        <v>5</v>
      </c>
      <c r="B48">
        <v>54</v>
      </c>
      <c r="C48" s="13">
        <v>0.32904649330181202</v>
      </c>
      <c r="D48" s="13">
        <v>0.465479380089309</v>
      </c>
      <c r="E48" s="13">
        <v>0.71848699763593404</v>
      </c>
      <c r="F48" s="13">
        <v>0.87624901497241903</v>
      </c>
      <c r="G48" s="13">
        <v>0.70009981612818495</v>
      </c>
      <c r="H48" s="13">
        <v>0.71407407407407397</v>
      </c>
      <c r="I48" s="13">
        <v>0.86742316784869999</v>
      </c>
      <c r="J48" s="13">
        <v>0.94575256107171002</v>
      </c>
      <c r="K48" s="13">
        <v>0.96597846073023397</v>
      </c>
      <c r="L48" s="13">
        <v>0.92221696874179204</v>
      </c>
      <c r="M48" s="13">
        <v>0.71811925400577903</v>
      </c>
      <c r="N48" s="13">
        <v>0.63537693722090904</v>
      </c>
      <c r="O48" s="13">
        <v>0.11906488048331999</v>
      </c>
      <c r="P48" s="13">
        <v>9.3690570002626802E-2</v>
      </c>
      <c r="Q48" s="13">
        <v>0.14921985815602801</v>
      </c>
      <c r="R48" s="13">
        <v>9.1851851851851907E-2</v>
      </c>
      <c r="S48" s="13">
        <v>0.10398739164696599</v>
      </c>
      <c r="T48" s="13">
        <v>0.13671657473075899</v>
      </c>
      <c r="U48" s="13">
        <v>0.249613869188337</v>
      </c>
      <c r="V48" s="13">
        <v>0.123845547675335</v>
      </c>
      <c r="W48" s="13">
        <v>0.17349093774625701</v>
      </c>
      <c r="X48" s="13">
        <v>9.4426057262936694E-2</v>
      </c>
      <c r="Y48" s="13">
        <v>0.14554242185447899</v>
      </c>
      <c r="Z48" s="13">
        <v>0.238213816653533</v>
      </c>
    </row>
    <row r="49" spans="1:26" x14ac:dyDescent="0.3">
      <c r="A49">
        <v>6</v>
      </c>
      <c r="B49">
        <v>66</v>
      </c>
      <c r="C49" s="13">
        <v>1</v>
      </c>
      <c r="D49" s="13">
        <v>1</v>
      </c>
      <c r="E49" s="13">
        <v>1</v>
      </c>
      <c r="F49" s="13">
        <v>1</v>
      </c>
      <c r="G49" s="13">
        <v>1</v>
      </c>
      <c r="H49" s="13">
        <v>1</v>
      </c>
      <c r="I49" s="13">
        <v>0.77325054330953102</v>
      </c>
      <c r="J49" s="13">
        <v>0.77759701955914295</v>
      </c>
      <c r="K49" s="13">
        <v>0.79280968643278504</v>
      </c>
      <c r="L49" s="13">
        <v>0.74630239056193703</v>
      </c>
      <c r="M49" s="13">
        <v>0.74630239056193703</v>
      </c>
      <c r="N49" s="13">
        <v>0.99970195591431199</v>
      </c>
      <c r="O49" s="13">
        <v>0.97362309841664096</v>
      </c>
      <c r="P49" s="13">
        <v>1</v>
      </c>
      <c r="Q49" s="13">
        <v>0.97753492704129097</v>
      </c>
      <c r="R49" s="13">
        <v>0.92928904067059903</v>
      </c>
      <c r="S49" s="13">
        <v>1</v>
      </c>
      <c r="T49" s="13">
        <v>8.4334057746041594E-2</v>
      </c>
      <c r="U49" s="13">
        <v>0.19951567836075801</v>
      </c>
      <c r="V49" s="13">
        <v>0.38641415709407001</v>
      </c>
      <c r="W49" s="13">
        <v>0.42335920521577203</v>
      </c>
      <c r="X49" s="13">
        <v>0.43857187208941301</v>
      </c>
      <c r="Y49" s="13">
        <v>0.29904998447687098</v>
      </c>
      <c r="Z49" s="13">
        <v>0.24558832660664401</v>
      </c>
    </row>
    <row r="50" spans="1:26" x14ac:dyDescent="0.3">
      <c r="A50">
        <v>7</v>
      </c>
      <c r="B50">
        <v>78</v>
      </c>
      <c r="C50">
        <v>0.96399999999999997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0.96799999999999997</v>
      </c>
      <c r="K50">
        <v>0.996</v>
      </c>
      <c r="L50">
        <v>1</v>
      </c>
      <c r="M50">
        <v>0.44500000000000001</v>
      </c>
      <c r="N50">
        <v>0.32400000000000001</v>
      </c>
      <c r="O50">
        <v>0.42199999999999999</v>
      </c>
      <c r="P50">
        <v>0.46899999999999997</v>
      </c>
      <c r="Q50">
        <v>0.41299999999999998</v>
      </c>
      <c r="R50">
        <v>0.439</v>
      </c>
      <c r="S50">
        <v>0.47299999999999998</v>
      </c>
      <c r="T50">
        <v>0.53500000000000003</v>
      </c>
      <c r="U50">
        <v>0.308</v>
      </c>
      <c r="V50">
        <v>0.36</v>
      </c>
      <c r="W50">
        <v>0.43</v>
      </c>
      <c r="X50">
        <v>0.68600000000000005</v>
      </c>
      <c r="Y50">
        <v>0.68300000000000005</v>
      </c>
      <c r="Z50">
        <v>0.66400000000000003</v>
      </c>
    </row>
    <row r="51" spans="1:26" x14ac:dyDescent="0.3">
      <c r="A51">
        <v>8</v>
      </c>
      <c r="B51">
        <v>90</v>
      </c>
      <c r="C51">
        <v>0.74399999999999999</v>
      </c>
      <c r="D51">
        <v>0.80500000000000005</v>
      </c>
      <c r="E51">
        <v>1</v>
      </c>
      <c r="F51">
        <v>0.81</v>
      </c>
      <c r="G51">
        <v>0.75600000000000001</v>
      </c>
      <c r="H51">
        <v>0.76700000000000002</v>
      </c>
      <c r="I51">
        <v>0.89100000000000001</v>
      </c>
      <c r="J51">
        <v>0.747</v>
      </c>
      <c r="K51">
        <v>0.70299999999999996</v>
      </c>
      <c r="L51">
        <v>0.755</v>
      </c>
      <c r="M51">
        <v>0.751</v>
      </c>
      <c r="N51">
        <v>0.73399999999999999</v>
      </c>
      <c r="O51">
        <v>0.66300000000000003</v>
      </c>
      <c r="P51">
        <v>0.56799999999999995</v>
      </c>
      <c r="Q51">
        <v>0.505</v>
      </c>
      <c r="R51">
        <v>0.66</v>
      </c>
      <c r="S51">
        <v>0.82699999999999996</v>
      </c>
      <c r="T51">
        <v>0.74199999999999999</v>
      </c>
      <c r="U51">
        <v>0.86499999999999999</v>
      </c>
      <c r="V51">
        <v>0.84499999999999997</v>
      </c>
      <c r="W51">
        <v>0.80900000000000005</v>
      </c>
      <c r="X51">
        <v>0.93200000000000005</v>
      </c>
      <c r="Y51">
        <v>1</v>
      </c>
      <c r="Z51">
        <v>1</v>
      </c>
    </row>
    <row r="52" spans="1:26" x14ac:dyDescent="0.3">
      <c r="A52">
        <v>9</v>
      </c>
      <c r="B52">
        <v>102</v>
      </c>
      <c r="C52">
        <v>0.438</v>
      </c>
      <c r="D52">
        <v>0.67800000000000005</v>
      </c>
      <c r="E52">
        <v>0.99199999999999999</v>
      </c>
      <c r="F52">
        <v>0.94</v>
      </c>
      <c r="G52">
        <v>0.88200000000000001</v>
      </c>
      <c r="H52">
        <v>0.998</v>
      </c>
      <c r="I52">
        <v>0.82699999999999996</v>
      </c>
      <c r="J52">
        <v>0.97099999999999997</v>
      </c>
      <c r="K52">
        <v>1</v>
      </c>
      <c r="L52">
        <v>0.94099999999999995</v>
      </c>
      <c r="M52">
        <v>1</v>
      </c>
      <c r="N52">
        <v>0.81899999999999995</v>
      </c>
      <c r="O52">
        <v>0.61399999999999999</v>
      </c>
      <c r="P52">
        <v>0.54300000000000004</v>
      </c>
      <c r="Q52">
        <v>0.57099999999999995</v>
      </c>
      <c r="R52">
        <v>0.53</v>
      </c>
      <c r="S52">
        <v>0.73699999999999999</v>
      </c>
      <c r="T52">
        <v>0.77900000000000003</v>
      </c>
      <c r="U52">
        <v>0.58399999999999996</v>
      </c>
      <c r="V52">
        <v>0.61799999999999999</v>
      </c>
      <c r="W52">
        <v>0.52400000000000002</v>
      </c>
      <c r="X52">
        <v>0.59099999999999997</v>
      </c>
      <c r="Y52">
        <v>0.68600000000000005</v>
      </c>
      <c r="Z52">
        <v>0.58299999999999996</v>
      </c>
    </row>
    <row r="53" spans="1:26" x14ac:dyDescent="0.3">
      <c r="A53">
        <v>10</v>
      </c>
      <c r="B53">
        <v>114</v>
      </c>
      <c r="C53" s="13">
        <v>0.64400000000000002</v>
      </c>
      <c r="D53" s="13">
        <v>0.82699999999999996</v>
      </c>
      <c r="E53" s="13">
        <v>0.62</v>
      </c>
      <c r="F53" s="13">
        <v>1</v>
      </c>
      <c r="G53" s="13">
        <v>1</v>
      </c>
      <c r="H53" s="13">
        <v>1</v>
      </c>
      <c r="I53" s="13">
        <v>0.96199999999999997</v>
      </c>
      <c r="J53" s="13">
        <v>0.93700000000000006</v>
      </c>
      <c r="K53" s="13">
        <v>0.71399999999999997</v>
      </c>
      <c r="L53" s="13">
        <v>0.61399999999999999</v>
      </c>
      <c r="M53" s="13">
        <v>0.61399999999999999</v>
      </c>
      <c r="N53" s="13">
        <v>0.44700000000000001</v>
      </c>
      <c r="O53" s="13">
        <v>0.217</v>
      </c>
      <c r="P53" s="13">
        <v>0.38800000000000001</v>
      </c>
      <c r="Q53" s="13">
        <v>0.14799999999999999</v>
      </c>
      <c r="R53" s="13">
        <v>0.46500000000000002</v>
      </c>
      <c r="S53" s="13">
        <v>0.35499999999999998</v>
      </c>
      <c r="T53" s="13">
        <v>0.379</v>
      </c>
      <c r="U53" s="13">
        <v>0.38900000000000001</v>
      </c>
      <c r="V53" s="13">
        <v>0.25900000000000001</v>
      </c>
      <c r="W53" s="13">
        <v>0.38300000000000001</v>
      </c>
      <c r="X53" s="13">
        <v>0.33100000000000002</v>
      </c>
      <c r="Y53" s="13">
        <v>0.36499999999999999</v>
      </c>
      <c r="Z53" s="13">
        <v>0.38500000000000001</v>
      </c>
    </row>
    <row r="55" spans="1:26" x14ac:dyDescent="0.3">
      <c r="A55" s="1" t="s">
        <v>425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workbookViewId="0">
      <selection activeCell="H13" sqref="H13"/>
    </sheetView>
  </sheetViews>
  <sheetFormatPr defaultRowHeight="14.4" x14ac:dyDescent="0.3"/>
  <sheetData>
    <row r="1" spans="1:9" x14ac:dyDescent="0.3">
      <c r="A1" t="s">
        <v>395</v>
      </c>
    </row>
    <row r="2" spans="1:9" x14ac:dyDescent="0.3">
      <c r="A2" t="s">
        <v>396</v>
      </c>
    </row>
    <row r="4" spans="1:9" x14ac:dyDescent="0.3">
      <c r="A4" s="1" t="s">
        <v>391</v>
      </c>
      <c r="D4" s="1" t="s">
        <v>393</v>
      </c>
      <c r="H4" s="1" t="s">
        <v>389</v>
      </c>
    </row>
    <row r="5" spans="1:9" x14ac:dyDescent="0.3">
      <c r="A5" t="s">
        <v>392</v>
      </c>
      <c r="D5" t="s">
        <v>146</v>
      </c>
      <c r="E5" t="s">
        <v>394</v>
      </c>
      <c r="H5" t="s">
        <v>388</v>
      </c>
      <c r="I5" t="s">
        <v>390</v>
      </c>
    </row>
    <row r="6" spans="1:9" x14ac:dyDescent="0.3">
      <c r="D6" s="2">
        <v>1</v>
      </c>
      <c r="E6" s="2">
        <v>0.64</v>
      </c>
      <c r="H6" s="15">
        <v>1</v>
      </c>
      <c r="I6" s="18">
        <v>54.14</v>
      </c>
    </row>
    <row r="7" spans="1:9" x14ac:dyDescent="0.3">
      <c r="D7" s="2">
        <v>2</v>
      </c>
      <c r="E7" s="2">
        <v>0.6</v>
      </c>
      <c r="H7" s="15">
        <v>2</v>
      </c>
      <c r="I7" s="18">
        <v>21.23</v>
      </c>
    </row>
    <row r="8" spans="1:9" x14ac:dyDescent="0.3">
      <c r="D8" s="2">
        <v>3</v>
      </c>
      <c r="E8" s="2">
        <v>0.57999999999999996</v>
      </c>
      <c r="H8" s="15">
        <v>3</v>
      </c>
      <c r="I8" s="18">
        <v>41.4</v>
      </c>
    </row>
    <row r="9" spans="1:9" x14ac:dyDescent="0.3">
      <c r="D9" s="2">
        <v>4</v>
      </c>
      <c r="E9" s="2">
        <v>0.56000000000000005</v>
      </c>
      <c r="H9" s="15">
        <v>4</v>
      </c>
      <c r="I9" s="18">
        <v>31.85</v>
      </c>
    </row>
    <row r="10" spans="1:9" x14ac:dyDescent="0.3">
      <c r="D10" s="2">
        <v>5</v>
      </c>
      <c r="E10" s="2">
        <v>0.56000000000000005</v>
      </c>
      <c r="H10" s="15">
        <v>5</v>
      </c>
      <c r="I10" s="18">
        <v>0</v>
      </c>
    </row>
    <row r="11" spans="1:9" x14ac:dyDescent="0.3">
      <c r="D11" s="2">
        <v>6</v>
      </c>
      <c r="E11" s="2">
        <v>0.57999999999999996</v>
      </c>
      <c r="H11" s="15">
        <v>6</v>
      </c>
      <c r="I11" s="18">
        <v>55.2</v>
      </c>
    </row>
    <row r="12" spans="1:9" x14ac:dyDescent="0.3">
      <c r="D12" s="2">
        <v>7</v>
      </c>
      <c r="E12" s="2">
        <v>0.64</v>
      </c>
      <c r="H12" s="15">
        <v>7</v>
      </c>
      <c r="I12" s="18">
        <v>20.170000000000002</v>
      </c>
    </row>
    <row r="13" spans="1:9" x14ac:dyDescent="0.3">
      <c r="D13" s="2">
        <v>8</v>
      </c>
      <c r="E13" s="2">
        <v>0.76</v>
      </c>
      <c r="H13" s="15">
        <v>8</v>
      </c>
      <c r="I13" s="18">
        <v>0</v>
      </c>
    </row>
    <row r="14" spans="1:9" x14ac:dyDescent="0.3">
      <c r="D14" s="2">
        <v>9</v>
      </c>
      <c r="E14" s="2">
        <v>0.87</v>
      </c>
      <c r="H14" s="15">
        <v>9</v>
      </c>
      <c r="I14" s="18">
        <v>0</v>
      </c>
    </row>
    <row r="15" spans="1:9" x14ac:dyDescent="0.3">
      <c r="D15" s="2">
        <v>10</v>
      </c>
      <c r="E15" s="2">
        <v>0.95</v>
      </c>
      <c r="H15" s="15">
        <v>10</v>
      </c>
      <c r="I15" s="18">
        <v>0</v>
      </c>
    </row>
    <row r="16" spans="1:9" x14ac:dyDescent="0.3">
      <c r="D16" s="2">
        <v>11</v>
      </c>
      <c r="E16" s="2">
        <v>0.99</v>
      </c>
      <c r="H16" s="15">
        <v>11</v>
      </c>
      <c r="I16" s="18">
        <v>74.31</v>
      </c>
    </row>
    <row r="17" spans="4:9" x14ac:dyDescent="0.3">
      <c r="D17" s="2">
        <v>12</v>
      </c>
      <c r="E17" s="2">
        <v>1</v>
      </c>
      <c r="H17" s="15">
        <v>12</v>
      </c>
      <c r="I17" s="18">
        <v>49.89</v>
      </c>
    </row>
    <row r="18" spans="4:9" x14ac:dyDescent="0.3">
      <c r="D18" s="2">
        <v>13</v>
      </c>
      <c r="E18" s="2">
        <v>0.99</v>
      </c>
      <c r="H18" s="15">
        <v>13</v>
      </c>
      <c r="I18" s="18">
        <v>36.090000000000003</v>
      </c>
    </row>
    <row r="19" spans="4:9" x14ac:dyDescent="0.3">
      <c r="D19" s="2">
        <v>14</v>
      </c>
      <c r="E19" s="2">
        <v>1</v>
      </c>
      <c r="H19" s="15">
        <v>14</v>
      </c>
      <c r="I19" s="18">
        <v>14.86</v>
      </c>
    </row>
    <row r="20" spans="4:9" x14ac:dyDescent="0.3">
      <c r="D20" s="2">
        <v>15</v>
      </c>
      <c r="E20" s="2">
        <v>1</v>
      </c>
      <c r="H20" s="15">
        <v>15</v>
      </c>
      <c r="I20" s="18">
        <v>95.54</v>
      </c>
    </row>
    <row r="21" spans="4:9" x14ac:dyDescent="0.3">
      <c r="D21" s="2">
        <v>16</v>
      </c>
      <c r="E21" s="2">
        <v>0.97</v>
      </c>
      <c r="H21" s="15">
        <v>16</v>
      </c>
      <c r="I21" s="18">
        <v>26.54</v>
      </c>
    </row>
    <row r="22" spans="4:9" x14ac:dyDescent="0.3">
      <c r="D22" s="2">
        <v>17</v>
      </c>
      <c r="E22" s="2">
        <v>0.96</v>
      </c>
      <c r="H22" s="15">
        <v>17</v>
      </c>
      <c r="I22" s="18">
        <v>11.68</v>
      </c>
    </row>
    <row r="23" spans="4:9" x14ac:dyDescent="0.3">
      <c r="D23" s="2">
        <v>18</v>
      </c>
      <c r="E23" s="2">
        <v>0.96</v>
      </c>
      <c r="H23" s="15">
        <v>18</v>
      </c>
      <c r="I23" s="18">
        <v>63.69</v>
      </c>
    </row>
    <row r="24" spans="4:9" x14ac:dyDescent="0.3">
      <c r="D24" s="2">
        <v>19</v>
      </c>
      <c r="E24" s="2">
        <v>0.93</v>
      </c>
      <c r="H24" s="15">
        <v>19</v>
      </c>
      <c r="I24" s="18">
        <v>47.77</v>
      </c>
    </row>
    <row r="25" spans="4:9" x14ac:dyDescent="0.3">
      <c r="D25" s="2">
        <v>20</v>
      </c>
      <c r="E25" s="2">
        <v>0.92</v>
      </c>
      <c r="H25" s="15">
        <v>20</v>
      </c>
      <c r="I25" s="18">
        <v>19.11</v>
      </c>
    </row>
    <row r="26" spans="4:9" x14ac:dyDescent="0.3">
      <c r="D26" s="2">
        <v>21</v>
      </c>
      <c r="E26" s="2">
        <v>0.92</v>
      </c>
      <c r="H26" s="15">
        <v>21</v>
      </c>
      <c r="I26" s="18">
        <v>14.86</v>
      </c>
    </row>
    <row r="27" spans="4:9" x14ac:dyDescent="0.3">
      <c r="D27" s="2">
        <v>22</v>
      </c>
      <c r="E27" s="2">
        <v>0.93</v>
      </c>
      <c r="H27" s="15">
        <v>22</v>
      </c>
      <c r="I27" s="18">
        <v>10.62</v>
      </c>
    </row>
    <row r="28" spans="4:9" x14ac:dyDescent="0.3">
      <c r="D28" s="2">
        <v>23</v>
      </c>
      <c r="E28" s="2">
        <v>0.87</v>
      </c>
      <c r="H28" s="15">
        <v>23</v>
      </c>
      <c r="I28" s="18">
        <v>7.43</v>
      </c>
    </row>
    <row r="29" spans="4:9" x14ac:dyDescent="0.3">
      <c r="D29" s="2">
        <v>24</v>
      </c>
      <c r="E29" s="2">
        <v>0.72</v>
      </c>
      <c r="H29" s="15">
        <v>24</v>
      </c>
      <c r="I29" s="18">
        <v>0</v>
      </c>
    </row>
    <row r="30" spans="4:9" x14ac:dyDescent="0.3">
      <c r="H30" s="15">
        <v>25</v>
      </c>
      <c r="I30" s="18">
        <v>0</v>
      </c>
    </row>
    <row r="31" spans="4:9" x14ac:dyDescent="0.3">
      <c r="H31" s="15">
        <v>26</v>
      </c>
      <c r="I31" s="18">
        <v>0</v>
      </c>
    </row>
    <row r="32" spans="4:9" x14ac:dyDescent="0.3">
      <c r="H32" s="15">
        <v>27</v>
      </c>
      <c r="I32" s="18">
        <v>65.819999999999993</v>
      </c>
    </row>
    <row r="33" spans="8:9" x14ac:dyDescent="0.3">
      <c r="H33" s="15">
        <v>28</v>
      </c>
      <c r="I33" s="18">
        <v>18.05</v>
      </c>
    </row>
    <row r="34" spans="8:9" x14ac:dyDescent="0.3">
      <c r="H34" s="15">
        <v>29</v>
      </c>
      <c r="I34" s="18">
        <v>25.48</v>
      </c>
    </row>
    <row r="35" spans="8:9" x14ac:dyDescent="0.3">
      <c r="H35" s="15">
        <v>30</v>
      </c>
      <c r="I35" s="18">
        <v>0</v>
      </c>
    </row>
    <row r="36" spans="8:9" x14ac:dyDescent="0.3">
      <c r="H36" s="15">
        <v>31</v>
      </c>
      <c r="I36" s="18">
        <v>45.65</v>
      </c>
    </row>
    <row r="37" spans="8:9" x14ac:dyDescent="0.3">
      <c r="H37" s="15">
        <v>32</v>
      </c>
      <c r="I37" s="18">
        <v>62.63</v>
      </c>
    </row>
    <row r="38" spans="8:9" x14ac:dyDescent="0.3">
      <c r="H38" s="15">
        <v>33</v>
      </c>
      <c r="I38" s="18">
        <v>24.42</v>
      </c>
    </row>
    <row r="39" spans="8:9" x14ac:dyDescent="0.3">
      <c r="H39" s="15">
        <v>34</v>
      </c>
      <c r="I39" s="18">
        <v>62.63</v>
      </c>
    </row>
    <row r="40" spans="8:9" x14ac:dyDescent="0.3">
      <c r="H40" s="15">
        <v>35</v>
      </c>
      <c r="I40" s="18">
        <v>35.03</v>
      </c>
    </row>
    <row r="41" spans="8:9" x14ac:dyDescent="0.3">
      <c r="H41" s="15">
        <v>36</v>
      </c>
      <c r="I41" s="18">
        <v>32.909999999999997</v>
      </c>
    </row>
    <row r="42" spans="8:9" x14ac:dyDescent="0.3">
      <c r="H42" s="15">
        <v>37</v>
      </c>
      <c r="I42" s="18">
        <v>0</v>
      </c>
    </row>
    <row r="43" spans="8:9" x14ac:dyDescent="0.3">
      <c r="H43" s="15">
        <v>38</v>
      </c>
      <c r="I43" s="18">
        <v>0</v>
      </c>
    </row>
    <row r="44" spans="8:9" x14ac:dyDescent="0.3">
      <c r="H44" s="15">
        <v>39</v>
      </c>
      <c r="I44" s="18">
        <v>27</v>
      </c>
    </row>
    <row r="45" spans="8:9" x14ac:dyDescent="0.3">
      <c r="H45" s="15">
        <v>40</v>
      </c>
      <c r="I45" s="18">
        <v>20</v>
      </c>
    </row>
    <row r="46" spans="8:9" x14ac:dyDescent="0.3">
      <c r="H46" s="15">
        <v>41</v>
      </c>
      <c r="I46" s="18">
        <v>37</v>
      </c>
    </row>
    <row r="47" spans="8:9" x14ac:dyDescent="0.3">
      <c r="H47" s="15">
        <v>42</v>
      </c>
      <c r="I47" s="18">
        <v>37</v>
      </c>
    </row>
    <row r="48" spans="8:9" x14ac:dyDescent="0.3">
      <c r="H48" s="15">
        <v>43</v>
      </c>
      <c r="I48" s="18">
        <v>18</v>
      </c>
    </row>
    <row r="49" spans="8:9" x14ac:dyDescent="0.3">
      <c r="H49" s="15">
        <v>44</v>
      </c>
      <c r="I49" s="18">
        <v>16</v>
      </c>
    </row>
    <row r="50" spans="8:9" x14ac:dyDescent="0.3">
      <c r="H50" s="15">
        <v>45</v>
      </c>
      <c r="I50" s="18">
        <v>53</v>
      </c>
    </row>
    <row r="51" spans="8:9" x14ac:dyDescent="0.3">
      <c r="H51" s="15">
        <v>46</v>
      </c>
      <c r="I51" s="18">
        <v>28</v>
      </c>
    </row>
    <row r="52" spans="8:9" x14ac:dyDescent="0.3">
      <c r="H52" s="15">
        <v>47</v>
      </c>
      <c r="I52" s="18">
        <v>34</v>
      </c>
    </row>
    <row r="53" spans="8:9" x14ac:dyDescent="0.3">
      <c r="H53" s="15">
        <v>48</v>
      </c>
      <c r="I53" s="18">
        <v>20</v>
      </c>
    </row>
    <row r="54" spans="8:9" x14ac:dyDescent="0.3">
      <c r="H54" s="15">
        <v>49</v>
      </c>
      <c r="I54" s="18">
        <v>87</v>
      </c>
    </row>
    <row r="55" spans="8:9" x14ac:dyDescent="0.3">
      <c r="H55" s="15">
        <v>50</v>
      </c>
      <c r="I55" s="18">
        <v>17</v>
      </c>
    </row>
    <row r="56" spans="8:9" x14ac:dyDescent="0.3">
      <c r="H56" s="15">
        <v>51</v>
      </c>
      <c r="I56" s="18">
        <v>17</v>
      </c>
    </row>
    <row r="57" spans="8:9" x14ac:dyDescent="0.3">
      <c r="H57" s="15">
        <v>52</v>
      </c>
      <c r="I57" s="18">
        <v>18</v>
      </c>
    </row>
    <row r="58" spans="8:9" x14ac:dyDescent="0.3">
      <c r="H58" s="15">
        <v>53</v>
      </c>
      <c r="I58" s="18">
        <v>23</v>
      </c>
    </row>
    <row r="59" spans="8:9" x14ac:dyDescent="0.3">
      <c r="H59" s="15">
        <v>54</v>
      </c>
      <c r="I59" s="18">
        <v>113</v>
      </c>
    </row>
    <row r="60" spans="8:9" x14ac:dyDescent="0.3">
      <c r="H60" s="15">
        <v>55</v>
      </c>
      <c r="I60" s="18">
        <v>63</v>
      </c>
    </row>
    <row r="61" spans="8:9" x14ac:dyDescent="0.3">
      <c r="H61" s="15">
        <v>56</v>
      </c>
      <c r="I61" s="18">
        <v>84</v>
      </c>
    </row>
    <row r="62" spans="8:9" x14ac:dyDescent="0.3">
      <c r="H62" s="15">
        <v>57</v>
      </c>
      <c r="I62" s="18">
        <v>12</v>
      </c>
    </row>
    <row r="63" spans="8:9" x14ac:dyDescent="0.3">
      <c r="H63" s="15">
        <v>58</v>
      </c>
      <c r="I63" s="18">
        <v>12</v>
      </c>
    </row>
    <row r="64" spans="8:9" x14ac:dyDescent="0.3">
      <c r="H64" s="15">
        <v>59</v>
      </c>
      <c r="I64" s="18">
        <v>277</v>
      </c>
    </row>
    <row r="65" spans="8:9" x14ac:dyDescent="0.3">
      <c r="H65" s="15">
        <v>60</v>
      </c>
      <c r="I65" s="18">
        <v>78</v>
      </c>
    </row>
    <row r="66" spans="8:9" x14ac:dyDescent="0.3">
      <c r="H66" s="15">
        <v>61</v>
      </c>
      <c r="I66" s="18">
        <v>0</v>
      </c>
    </row>
    <row r="67" spans="8:9" x14ac:dyDescent="0.3">
      <c r="H67" s="15">
        <v>62</v>
      </c>
      <c r="I67" s="18">
        <v>77</v>
      </c>
    </row>
    <row r="68" spans="8:9" x14ac:dyDescent="0.3">
      <c r="H68" s="15">
        <v>63</v>
      </c>
      <c r="I68" s="18">
        <v>0</v>
      </c>
    </row>
    <row r="69" spans="8:9" x14ac:dyDescent="0.3">
      <c r="H69" s="15">
        <v>64</v>
      </c>
      <c r="I69" s="18">
        <v>0</v>
      </c>
    </row>
    <row r="70" spans="8:9" x14ac:dyDescent="0.3">
      <c r="H70" s="15">
        <v>65</v>
      </c>
      <c r="I70" s="18">
        <v>0</v>
      </c>
    </row>
    <row r="71" spans="8:9" x14ac:dyDescent="0.3">
      <c r="H71" s="15">
        <v>66</v>
      </c>
      <c r="I71" s="18">
        <v>39</v>
      </c>
    </row>
    <row r="72" spans="8:9" x14ac:dyDescent="0.3">
      <c r="H72" s="15">
        <v>67</v>
      </c>
      <c r="I72" s="18">
        <v>28</v>
      </c>
    </row>
    <row r="73" spans="8:9" x14ac:dyDescent="0.3">
      <c r="H73" s="15">
        <v>68</v>
      </c>
      <c r="I73" s="18">
        <v>0</v>
      </c>
    </row>
    <row r="74" spans="8:9" x14ac:dyDescent="0.3">
      <c r="H74" s="15">
        <v>69</v>
      </c>
      <c r="I74" s="18">
        <v>0</v>
      </c>
    </row>
    <row r="75" spans="8:9" x14ac:dyDescent="0.3">
      <c r="H75" s="15">
        <v>70</v>
      </c>
      <c r="I75" s="18">
        <v>66</v>
      </c>
    </row>
    <row r="76" spans="8:9" x14ac:dyDescent="0.3">
      <c r="H76" s="15">
        <v>71</v>
      </c>
      <c r="I76" s="18">
        <v>0</v>
      </c>
    </row>
    <row r="77" spans="8:9" x14ac:dyDescent="0.3">
      <c r="H77" s="15">
        <v>72</v>
      </c>
      <c r="I77" s="18">
        <v>0</v>
      </c>
    </row>
    <row r="78" spans="8:9" x14ac:dyDescent="0.3">
      <c r="H78" s="15">
        <v>73</v>
      </c>
      <c r="I78" s="18">
        <v>0</v>
      </c>
    </row>
    <row r="79" spans="8:9" x14ac:dyDescent="0.3">
      <c r="H79" s="15">
        <v>74</v>
      </c>
      <c r="I79" s="18">
        <v>68</v>
      </c>
    </row>
    <row r="80" spans="8:9" x14ac:dyDescent="0.3">
      <c r="H80" s="15">
        <v>75</v>
      </c>
      <c r="I80" s="18">
        <v>47</v>
      </c>
    </row>
    <row r="81" spans="8:9" x14ac:dyDescent="0.3">
      <c r="H81" s="15">
        <v>76</v>
      </c>
      <c r="I81" s="18">
        <v>68</v>
      </c>
    </row>
    <row r="82" spans="8:9" x14ac:dyDescent="0.3">
      <c r="H82" s="15">
        <v>77</v>
      </c>
      <c r="I82" s="18">
        <v>61</v>
      </c>
    </row>
    <row r="83" spans="8:9" x14ac:dyDescent="0.3">
      <c r="H83" s="15">
        <v>78</v>
      </c>
      <c r="I83" s="18">
        <v>71</v>
      </c>
    </row>
    <row r="84" spans="8:9" x14ac:dyDescent="0.3">
      <c r="H84" s="15">
        <v>79</v>
      </c>
      <c r="I84" s="18">
        <v>39</v>
      </c>
    </row>
    <row r="85" spans="8:9" x14ac:dyDescent="0.3">
      <c r="H85" s="15">
        <v>80</v>
      </c>
      <c r="I85" s="18">
        <v>130</v>
      </c>
    </row>
    <row r="86" spans="8:9" x14ac:dyDescent="0.3">
      <c r="H86" s="15">
        <v>81</v>
      </c>
      <c r="I86" s="18">
        <v>0</v>
      </c>
    </row>
    <row r="87" spans="8:9" x14ac:dyDescent="0.3">
      <c r="H87" s="15">
        <v>82</v>
      </c>
      <c r="I87" s="18">
        <v>54</v>
      </c>
    </row>
    <row r="88" spans="8:9" x14ac:dyDescent="0.3">
      <c r="H88" s="15">
        <v>83</v>
      </c>
      <c r="I88" s="18">
        <v>20</v>
      </c>
    </row>
    <row r="89" spans="8:9" x14ac:dyDescent="0.3">
      <c r="H89" s="15">
        <v>84</v>
      </c>
      <c r="I89" s="18">
        <v>11</v>
      </c>
    </row>
    <row r="90" spans="8:9" x14ac:dyDescent="0.3">
      <c r="H90" s="15">
        <v>85</v>
      </c>
      <c r="I90" s="18">
        <v>24</v>
      </c>
    </row>
    <row r="91" spans="8:9" x14ac:dyDescent="0.3">
      <c r="H91" s="15">
        <v>86</v>
      </c>
      <c r="I91" s="18">
        <v>21</v>
      </c>
    </row>
    <row r="92" spans="8:9" x14ac:dyDescent="0.3">
      <c r="H92" s="15">
        <v>87</v>
      </c>
      <c r="I92" s="18">
        <v>0</v>
      </c>
    </row>
    <row r="93" spans="8:9" x14ac:dyDescent="0.3">
      <c r="H93" s="15">
        <v>88</v>
      </c>
      <c r="I93" s="18">
        <v>48</v>
      </c>
    </row>
    <row r="94" spans="8:9" x14ac:dyDescent="0.3">
      <c r="H94" s="15">
        <v>89</v>
      </c>
      <c r="I94" s="18">
        <v>0</v>
      </c>
    </row>
    <row r="95" spans="8:9" x14ac:dyDescent="0.3">
      <c r="H95" s="15">
        <v>90</v>
      </c>
      <c r="I95" s="18">
        <v>78</v>
      </c>
    </row>
    <row r="96" spans="8:9" x14ac:dyDescent="0.3">
      <c r="H96" s="15">
        <v>91</v>
      </c>
      <c r="I96" s="18">
        <v>0</v>
      </c>
    </row>
    <row r="97" spans="8:9" x14ac:dyDescent="0.3">
      <c r="H97" s="15">
        <v>92</v>
      </c>
      <c r="I97" s="18">
        <v>65</v>
      </c>
    </row>
    <row r="98" spans="8:9" x14ac:dyDescent="0.3">
      <c r="H98" s="15">
        <v>93</v>
      </c>
      <c r="I98" s="18">
        <v>12</v>
      </c>
    </row>
    <row r="99" spans="8:9" x14ac:dyDescent="0.3">
      <c r="H99" s="15">
        <v>94</v>
      </c>
      <c r="I99" s="18">
        <v>30</v>
      </c>
    </row>
    <row r="100" spans="8:9" x14ac:dyDescent="0.3">
      <c r="H100" s="15">
        <v>95</v>
      </c>
      <c r="I100" s="18">
        <v>42</v>
      </c>
    </row>
    <row r="101" spans="8:9" x14ac:dyDescent="0.3">
      <c r="H101" s="15">
        <v>96</v>
      </c>
      <c r="I101" s="18">
        <v>38</v>
      </c>
    </row>
    <row r="102" spans="8:9" x14ac:dyDescent="0.3">
      <c r="H102" s="15">
        <v>97</v>
      </c>
      <c r="I102" s="18">
        <v>15</v>
      </c>
    </row>
    <row r="103" spans="8:9" x14ac:dyDescent="0.3">
      <c r="H103" s="15">
        <v>98</v>
      </c>
      <c r="I103" s="18">
        <v>34</v>
      </c>
    </row>
    <row r="104" spans="8:9" x14ac:dyDescent="0.3">
      <c r="H104" s="15">
        <v>99</v>
      </c>
      <c r="I104" s="18">
        <v>0</v>
      </c>
    </row>
    <row r="105" spans="8:9" x14ac:dyDescent="0.3">
      <c r="H105" s="15">
        <v>100</v>
      </c>
      <c r="I105" s="18">
        <v>37</v>
      </c>
    </row>
    <row r="106" spans="8:9" x14ac:dyDescent="0.3">
      <c r="H106" s="15">
        <v>101</v>
      </c>
      <c r="I106" s="18">
        <v>22</v>
      </c>
    </row>
    <row r="107" spans="8:9" x14ac:dyDescent="0.3">
      <c r="H107" s="15">
        <v>102</v>
      </c>
      <c r="I107" s="18">
        <v>5</v>
      </c>
    </row>
    <row r="108" spans="8:9" x14ac:dyDescent="0.3">
      <c r="H108" s="15">
        <v>103</v>
      </c>
      <c r="I108" s="18">
        <v>23</v>
      </c>
    </row>
    <row r="109" spans="8:9" x14ac:dyDescent="0.3">
      <c r="H109" s="15">
        <v>104</v>
      </c>
      <c r="I109" s="18">
        <v>38</v>
      </c>
    </row>
    <row r="110" spans="8:9" x14ac:dyDescent="0.3">
      <c r="H110" s="15">
        <v>105</v>
      </c>
      <c r="I110" s="18">
        <v>31</v>
      </c>
    </row>
    <row r="111" spans="8:9" x14ac:dyDescent="0.3">
      <c r="H111" s="15">
        <v>106</v>
      </c>
      <c r="I111" s="18">
        <v>43</v>
      </c>
    </row>
    <row r="112" spans="8:9" x14ac:dyDescent="0.3">
      <c r="H112" s="15">
        <v>107</v>
      </c>
      <c r="I112" s="18">
        <v>28</v>
      </c>
    </row>
    <row r="113" spans="8:9" x14ac:dyDescent="0.3">
      <c r="H113" s="15">
        <v>108</v>
      </c>
      <c r="I113" s="18">
        <v>2</v>
      </c>
    </row>
    <row r="114" spans="8:9" x14ac:dyDescent="0.3">
      <c r="H114" s="15">
        <v>109</v>
      </c>
      <c r="I114" s="18">
        <v>8</v>
      </c>
    </row>
    <row r="115" spans="8:9" x14ac:dyDescent="0.3">
      <c r="H115" s="15">
        <v>110</v>
      </c>
      <c r="I115" s="18">
        <v>39</v>
      </c>
    </row>
    <row r="116" spans="8:9" x14ac:dyDescent="0.3">
      <c r="H116" s="15">
        <v>111</v>
      </c>
      <c r="I116" s="18">
        <v>0</v>
      </c>
    </row>
    <row r="117" spans="8:9" x14ac:dyDescent="0.3">
      <c r="H117" s="15">
        <v>112</v>
      </c>
      <c r="I117" s="18">
        <v>25</v>
      </c>
    </row>
    <row r="118" spans="8:9" x14ac:dyDescent="0.3">
      <c r="H118" s="15">
        <v>113</v>
      </c>
      <c r="I118" s="18">
        <v>0</v>
      </c>
    </row>
    <row r="119" spans="8:9" x14ac:dyDescent="0.3">
      <c r="H119" s="15">
        <v>114</v>
      </c>
      <c r="I119" s="18">
        <v>8.49</v>
      </c>
    </row>
    <row r="120" spans="8:9" x14ac:dyDescent="0.3">
      <c r="H120" s="15">
        <v>115</v>
      </c>
      <c r="I120" s="18">
        <v>23.35</v>
      </c>
    </row>
    <row r="121" spans="8:9" x14ac:dyDescent="0.3">
      <c r="H121" s="15">
        <v>116</v>
      </c>
      <c r="I121" s="18">
        <v>0</v>
      </c>
    </row>
    <row r="122" spans="8:9" x14ac:dyDescent="0.3">
      <c r="H122" s="15">
        <v>117</v>
      </c>
      <c r="I122" s="18">
        <v>21.23</v>
      </c>
    </row>
    <row r="123" spans="8:9" x14ac:dyDescent="0.3">
      <c r="H123" s="15">
        <v>118</v>
      </c>
      <c r="I123" s="18">
        <v>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zoomScale="85" zoomScaleNormal="85" workbookViewId="0"/>
  </sheetViews>
  <sheetFormatPr defaultRowHeight="14.4" x14ac:dyDescent="0.3"/>
  <cols>
    <col min="1" max="1" width="15.6640625" customWidth="1"/>
    <col min="2" max="2" width="28.21875" customWidth="1"/>
    <col min="3" max="3" width="11.5546875" customWidth="1"/>
    <col min="4" max="4" width="15.88671875" customWidth="1"/>
    <col min="5" max="5" width="11.21875" customWidth="1"/>
    <col min="6" max="6" width="17.77734375" customWidth="1"/>
    <col min="7" max="7" width="16" customWidth="1"/>
    <col min="8" max="8" width="10.33203125" customWidth="1"/>
  </cols>
  <sheetData>
    <row r="1" spans="1:8" x14ac:dyDescent="0.3">
      <c r="A1" s="1" t="s">
        <v>435</v>
      </c>
    </row>
    <row r="2" spans="1:8" x14ac:dyDescent="0.3">
      <c r="A2" s="75" t="s">
        <v>462</v>
      </c>
      <c r="B2" s="75"/>
      <c r="C2" s="50" t="s">
        <v>169</v>
      </c>
      <c r="D2" s="75" t="s">
        <v>171</v>
      </c>
      <c r="E2" s="75"/>
    </row>
    <row r="3" spans="1:8" x14ac:dyDescent="0.3">
      <c r="A3" s="76" t="s">
        <v>463</v>
      </c>
      <c r="B3" s="75"/>
      <c r="C3" s="50" t="s">
        <v>464</v>
      </c>
      <c r="D3" s="50" t="s">
        <v>464</v>
      </c>
      <c r="E3" s="50" t="s">
        <v>177</v>
      </c>
    </row>
    <row r="4" spans="1:8" x14ac:dyDescent="0.3">
      <c r="A4" s="76" t="s">
        <v>179</v>
      </c>
      <c r="B4" s="50" t="s">
        <v>173</v>
      </c>
      <c r="C4" s="50">
        <v>797.48</v>
      </c>
      <c r="D4" s="50">
        <v>834.26</v>
      </c>
      <c r="E4" s="50">
        <v>834.88</v>
      </c>
    </row>
    <row r="5" spans="1:8" ht="20.399999999999999" customHeight="1" x14ac:dyDescent="0.3">
      <c r="A5" s="75"/>
      <c r="B5" s="50" t="s">
        <v>178</v>
      </c>
      <c r="C5" s="50" t="s">
        <v>465</v>
      </c>
      <c r="D5" s="50" t="s">
        <v>466</v>
      </c>
      <c r="E5" s="50" t="s">
        <v>467</v>
      </c>
    </row>
    <row r="6" spans="1:8" ht="18.600000000000001" customHeight="1" x14ac:dyDescent="0.3">
      <c r="A6" s="75"/>
      <c r="B6" s="50" t="s">
        <v>468</v>
      </c>
      <c r="C6" s="50" t="s">
        <v>469</v>
      </c>
      <c r="D6" s="50" t="s">
        <v>469</v>
      </c>
      <c r="E6" s="50" t="s">
        <v>470</v>
      </c>
    </row>
    <row r="7" spans="1:8" ht="18.600000000000001" customHeight="1" x14ac:dyDescent="0.3">
      <c r="A7" s="75"/>
      <c r="B7" s="50" t="s">
        <v>428</v>
      </c>
      <c r="C7" s="50" t="s">
        <v>469</v>
      </c>
      <c r="D7" s="50" t="s">
        <v>469</v>
      </c>
      <c r="E7" s="50" t="s">
        <v>471</v>
      </c>
    </row>
    <row r="8" spans="1:8" ht="18.600000000000001" customHeight="1" x14ac:dyDescent="0.3">
      <c r="A8" s="75" t="s">
        <v>180</v>
      </c>
      <c r="B8" s="50" t="s">
        <v>174</v>
      </c>
      <c r="C8" s="49">
        <v>827.03</v>
      </c>
      <c r="D8" s="49">
        <v>821.68</v>
      </c>
      <c r="E8" s="50">
        <v>819.46</v>
      </c>
    </row>
    <row r="9" spans="1:8" ht="18.600000000000001" customHeight="1" x14ac:dyDescent="0.3">
      <c r="A9" s="75"/>
      <c r="B9" s="48" t="s">
        <v>175</v>
      </c>
      <c r="C9" s="49">
        <v>8.06</v>
      </c>
      <c r="D9" s="49">
        <v>2.4</v>
      </c>
      <c r="E9" s="50">
        <v>2.39</v>
      </c>
    </row>
    <row r="10" spans="1:8" ht="34.200000000000003" customHeight="1" x14ac:dyDescent="0.3">
      <c r="A10" s="75"/>
      <c r="B10" s="51" t="s">
        <v>456</v>
      </c>
      <c r="C10" s="58" t="s">
        <v>472</v>
      </c>
      <c r="D10" s="58" t="s">
        <v>473</v>
      </c>
      <c r="E10" s="25" t="s">
        <v>474</v>
      </c>
    </row>
    <row r="11" spans="1:8" ht="18.600000000000001" customHeight="1" x14ac:dyDescent="0.3">
      <c r="A11" s="75"/>
      <c r="B11" s="51" t="s">
        <v>176</v>
      </c>
      <c r="C11" s="49">
        <v>0</v>
      </c>
      <c r="D11" s="49">
        <v>0</v>
      </c>
      <c r="E11" s="50">
        <v>0</v>
      </c>
    </row>
    <row r="12" spans="1:8" x14ac:dyDescent="0.3">
      <c r="A12" s="75"/>
      <c r="B12" s="50" t="s">
        <v>475</v>
      </c>
      <c r="C12" s="50">
        <v>13.49</v>
      </c>
      <c r="D12" s="50">
        <v>0</v>
      </c>
      <c r="E12" s="50">
        <v>0</v>
      </c>
    </row>
    <row r="13" spans="1:8" x14ac:dyDescent="0.3">
      <c r="A13" s="75"/>
      <c r="B13" s="50" t="s">
        <v>476</v>
      </c>
      <c r="C13" s="50">
        <v>974</v>
      </c>
      <c r="D13" s="50">
        <v>0</v>
      </c>
      <c r="E13" s="50">
        <v>0</v>
      </c>
    </row>
    <row r="14" spans="1:8" x14ac:dyDescent="0.3">
      <c r="A14" s="50"/>
      <c r="B14" s="50"/>
      <c r="C14" s="50"/>
      <c r="D14" s="50"/>
      <c r="E14" s="50"/>
    </row>
    <row r="15" spans="1:8" x14ac:dyDescent="0.3">
      <c r="A15" s="16" t="s">
        <v>484</v>
      </c>
      <c r="B15" s="50"/>
      <c r="C15" s="50"/>
      <c r="D15" s="50"/>
      <c r="E15" s="50"/>
    </row>
    <row r="16" spans="1:8" x14ac:dyDescent="0.3">
      <c r="A16" s="2" t="s">
        <v>172</v>
      </c>
      <c r="B16" s="2" t="s">
        <v>480</v>
      </c>
      <c r="C16" t="s">
        <v>481</v>
      </c>
      <c r="E16" t="s">
        <v>488</v>
      </c>
      <c r="F16" s="2" t="s">
        <v>172</v>
      </c>
      <c r="G16" t="s">
        <v>482</v>
      </c>
      <c r="H16" t="s">
        <v>483</v>
      </c>
    </row>
    <row r="17" spans="1:8" x14ac:dyDescent="0.3">
      <c r="A17" s="50">
        <v>31</v>
      </c>
      <c r="B17" s="50">
        <v>831.6</v>
      </c>
      <c r="C17" s="50">
        <v>916.83</v>
      </c>
      <c r="D17" s="50"/>
      <c r="E17" s="52">
        <v>12</v>
      </c>
      <c r="F17" s="50">
        <v>34</v>
      </c>
      <c r="G17" s="50">
        <v>816.47</v>
      </c>
      <c r="H17" s="50">
        <v>837.53</v>
      </c>
    </row>
    <row r="18" spans="1:8" x14ac:dyDescent="0.3">
      <c r="A18" s="50">
        <v>58</v>
      </c>
      <c r="B18" s="50">
        <v>832.73</v>
      </c>
      <c r="C18" s="50">
        <v>834.26</v>
      </c>
      <c r="D18" s="50"/>
      <c r="E18" s="52">
        <v>16</v>
      </c>
      <c r="F18" s="50">
        <v>45</v>
      </c>
      <c r="G18" s="50">
        <v>817.65</v>
      </c>
      <c r="H18" s="50">
        <v>835.29</v>
      </c>
    </row>
    <row r="19" spans="1:8" x14ac:dyDescent="0.3">
      <c r="A19" s="50">
        <v>138</v>
      </c>
      <c r="B19" s="50">
        <v>832.86</v>
      </c>
      <c r="C19" s="50">
        <v>833.72</v>
      </c>
      <c r="D19" s="50"/>
      <c r="E19" s="52">
        <v>20</v>
      </c>
      <c r="F19" s="50">
        <v>56</v>
      </c>
      <c r="G19" s="50">
        <v>817.61</v>
      </c>
      <c r="H19" s="50">
        <v>834.88</v>
      </c>
    </row>
    <row r="20" spans="1:8" x14ac:dyDescent="0.3">
      <c r="A20" s="50"/>
      <c r="B20" s="50"/>
      <c r="C20" s="50"/>
      <c r="D20" s="50"/>
      <c r="E20" s="50"/>
    </row>
    <row r="21" spans="1:8" x14ac:dyDescent="0.3">
      <c r="A21" s="50"/>
      <c r="B21" s="50"/>
      <c r="C21" s="50"/>
      <c r="D21" s="50"/>
      <c r="E21" s="50"/>
    </row>
    <row r="22" spans="1:8" x14ac:dyDescent="0.3">
      <c r="A22" s="50"/>
      <c r="B22" s="50"/>
      <c r="C22" s="50"/>
      <c r="D22" s="50"/>
      <c r="E22" s="50"/>
    </row>
    <row r="23" spans="1:8" x14ac:dyDescent="0.3">
      <c r="A23" s="50"/>
      <c r="B23" s="50"/>
      <c r="C23" s="50"/>
      <c r="D23" s="50"/>
      <c r="E23" s="50"/>
    </row>
    <row r="24" spans="1:8" x14ac:dyDescent="0.3">
      <c r="A24" s="50"/>
      <c r="B24" s="50"/>
      <c r="C24" s="50"/>
      <c r="D24" s="50"/>
      <c r="E24" s="50"/>
    </row>
    <row r="25" spans="1:8" x14ac:dyDescent="0.3">
      <c r="A25" s="50"/>
      <c r="B25" s="50"/>
      <c r="C25" s="50"/>
      <c r="D25" s="50"/>
      <c r="E25" s="50"/>
    </row>
    <row r="26" spans="1:8" x14ac:dyDescent="0.3">
      <c r="A26" s="50"/>
      <c r="B26" s="50"/>
      <c r="C26" s="50"/>
      <c r="D26" s="50"/>
      <c r="E26" s="50"/>
    </row>
    <row r="27" spans="1:8" x14ac:dyDescent="0.3">
      <c r="A27" s="50"/>
      <c r="B27" s="50"/>
      <c r="C27" s="50"/>
      <c r="D27" s="50"/>
      <c r="E27" s="50"/>
    </row>
    <row r="28" spans="1:8" x14ac:dyDescent="0.3">
      <c r="A28" s="50"/>
      <c r="B28" s="50"/>
      <c r="C28" s="50"/>
      <c r="D28" s="50"/>
      <c r="E28" s="50"/>
    </row>
    <row r="29" spans="1:8" x14ac:dyDescent="0.3">
      <c r="A29" s="50"/>
      <c r="B29" s="50"/>
      <c r="C29" s="50"/>
      <c r="D29" s="50"/>
      <c r="E29" s="50"/>
    </row>
    <row r="30" spans="1:8" x14ac:dyDescent="0.3">
      <c r="A30" s="50"/>
      <c r="B30" s="50"/>
      <c r="C30" s="50"/>
      <c r="D30" s="50"/>
      <c r="E30" s="50"/>
    </row>
    <row r="31" spans="1:8" x14ac:dyDescent="0.3">
      <c r="A31" s="50"/>
      <c r="B31" s="50"/>
      <c r="C31" s="50"/>
      <c r="D31" s="50"/>
      <c r="E31" s="50"/>
    </row>
    <row r="32" spans="1:8" x14ac:dyDescent="0.3">
      <c r="A32" s="50"/>
      <c r="B32" s="50"/>
      <c r="C32" s="50"/>
      <c r="D32" s="50"/>
      <c r="E32" s="50"/>
    </row>
    <row r="33" spans="1:7" x14ac:dyDescent="0.3">
      <c r="A33" s="50"/>
      <c r="B33" s="50"/>
      <c r="C33" s="50"/>
      <c r="D33" s="50"/>
      <c r="E33" s="50"/>
    </row>
    <row r="34" spans="1:7" x14ac:dyDescent="0.3">
      <c r="A34" s="50"/>
      <c r="B34" s="50"/>
      <c r="C34" s="50"/>
      <c r="D34" s="50"/>
      <c r="E34" s="50"/>
    </row>
    <row r="35" spans="1:7" x14ac:dyDescent="0.3">
      <c r="A35" s="50"/>
      <c r="B35" s="50"/>
      <c r="C35" s="50"/>
      <c r="D35" s="50"/>
      <c r="E35" s="50"/>
    </row>
    <row r="36" spans="1:7" x14ac:dyDescent="0.3">
      <c r="A36" s="50"/>
      <c r="B36" s="50"/>
      <c r="C36" s="50"/>
      <c r="D36" s="50"/>
      <c r="E36" s="50"/>
    </row>
    <row r="37" spans="1:7" x14ac:dyDescent="0.3">
      <c r="A37" s="50"/>
      <c r="B37" s="50"/>
      <c r="C37" s="50"/>
      <c r="D37" s="50"/>
      <c r="E37" s="50"/>
    </row>
    <row r="39" spans="1:7" x14ac:dyDescent="0.3">
      <c r="A39" s="16" t="s">
        <v>485</v>
      </c>
      <c r="B39" s="2"/>
      <c r="C39" s="2"/>
      <c r="D39" s="75" t="s">
        <v>407</v>
      </c>
      <c r="E39" s="75"/>
      <c r="F39" s="75"/>
      <c r="G39" s="75"/>
    </row>
    <row r="40" spans="1:7" x14ac:dyDescent="0.3">
      <c r="A40" s="33"/>
      <c r="B40" s="33" t="s">
        <v>486</v>
      </c>
      <c r="C40" s="33" t="s">
        <v>172</v>
      </c>
      <c r="D40" s="33" t="s">
        <v>418</v>
      </c>
      <c r="E40" s="33" t="s">
        <v>409</v>
      </c>
      <c r="F40" s="33" t="s">
        <v>419</v>
      </c>
      <c r="G40" s="33" t="s">
        <v>420</v>
      </c>
    </row>
    <row r="41" spans="1:7" x14ac:dyDescent="0.3">
      <c r="A41" s="33" t="s">
        <v>406</v>
      </c>
      <c r="B41" s="2">
        <v>752.51</v>
      </c>
      <c r="C41" s="2">
        <v>1.8560000000000001</v>
      </c>
      <c r="D41" s="33">
        <v>12.601699999999999</v>
      </c>
      <c r="E41" s="33">
        <v>14.66</v>
      </c>
      <c r="F41" s="33">
        <v>0</v>
      </c>
      <c r="G41" s="33">
        <v>0</v>
      </c>
    </row>
    <row r="42" spans="1:7" x14ac:dyDescent="0.3">
      <c r="A42" s="2">
        <v>1</v>
      </c>
      <c r="B42" s="2">
        <v>1058</v>
      </c>
      <c r="C42" s="2">
        <v>2.5579999999999998</v>
      </c>
      <c r="D42" s="2">
        <v>4.6402599999999996</v>
      </c>
      <c r="E42" s="2">
        <v>17.7378</v>
      </c>
      <c r="F42" s="2">
        <v>0.933087</v>
      </c>
      <c r="G42" s="2">
        <v>0</v>
      </c>
    </row>
    <row r="43" spans="1:7" x14ac:dyDescent="0.3">
      <c r="A43" s="2">
        <v>2</v>
      </c>
      <c r="B43" s="2">
        <v>741.06</v>
      </c>
      <c r="C43" s="2">
        <v>2.464</v>
      </c>
      <c r="D43" s="2">
        <v>9.2273800000000001</v>
      </c>
      <c r="E43" s="2">
        <v>12.4816</v>
      </c>
      <c r="F43" s="2">
        <v>1.7163299999999999</v>
      </c>
      <c r="G43" s="2">
        <v>2.4149299999999999E-2</v>
      </c>
    </row>
    <row r="44" spans="1:7" x14ac:dyDescent="0.3">
      <c r="A44" s="2">
        <v>3</v>
      </c>
      <c r="B44" s="2">
        <v>656.97</v>
      </c>
      <c r="C44" s="2">
        <v>2.621</v>
      </c>
      <c r="D44" s="2">
        <v>10.209</v>
      </c>
      <c r="E44" s="2">
        <v>17.771100000000001</v>
      </c>
      <c r="F44" s="2">
        <v>1.9624999999999999</v>
      </c>
      <c r="G44" s="2">
        <v>0</v>
      </c>
    </row>
    <row r="45" spans="1:7" x14ac:dyDescent="0.3">
      <c r="A45" s="2">
        <v>4</v>
      </c>
      <c r="B45" s="2">
        <v>675.59</v>
      </c>
      <c r="C45" s="2">
        <v>2.9319999999999999</v>
      </c>
      <c r="D45" s="2">
        <v>8.8227899999999995</v>
      </c>
      <c r="E45" s="2">
        <v>15.6393</v>
      </c>
      <c r="F45" s="2">
        <v>1.9221200000000001</v>
      </c>
      <c r="G45" s="2">
        <v>0.17766999999999999</v>
      </c>
    </row>
    <row r="46" spans="1:7" x14ac:dyDescent="0.3">
      <c r="A46" s="2">
        <v>5</v>
      </c>
      <c r="B46" s="2">
        <v>616.87</v>
      </c>
      <c r="C46" s="2">
        <v>2.605</v>
      </c>
      <c r="D46" s="2">
        <v>7.7014500000000004</v>
      </c>
      <c r="E46" s="2">
        <v>14.632899999999999</v>
      </c>
      <c r="F46" s="2">
        <v>2.27765</v>
      </c>
      <c r="G46" s="2">
        <v>0.51156999999999997</v>
      </c>
    </row>
    <row r="47" spans="1:7" x14ac:dyDescent="0.3">
      <c r="A47" s="2">
        <v>6</v>
      </c>
      <c r="B47" s="2">
        <v>776.32</v>
      </c>
      <c r="C47" s="2">
        <v>2.9649999999999999</v>
      </c>
      <c r="D47" s="2">
        <v>9.0774600000000003</v>
      </c>
      <c r="E47" s="2">
        <v>14.495100000000001</v>
      </c>
      <c r="F47" s="2">
        <v>2.0881500000000002</v>
      </c>
      <c r="G47" s="2">
        <v>0.11573700000000001</v>
      </c>
    </row>
    <row r="48" spans="1:7" x14ac:dyDescent="0.3">
      <c r="A48" s="2">
        <v>7</v>
      </c>
      <c r="B48" s="2">
        <v>684.37</v>
      </c>
      <c r="C48" s="2">
        <v>2.7930000000000001</v>
      </c>
      <c r="D48" s="2">
        <v>9.45444</v>
      </c>
      <c r="E48" s="2">
        <v>14.254099999999999</v>
      </c>
      <c r="F48" s="2">
        <v>2.2804600000000002</v>
      </c>
      <c r="G48" s="2">
        <v>8.63769E-3</v>
      </c>
    </row>
    <row r="49" spans="1:7" x14ac:dyDescent="0.3">
      <c r="A49" s="2">
        <v>8</v>
      </c>
      <c r="B49" s="2">
        <v>799.25</v>
      </c>
      <c r="C49" s="2">
        <v>2.3719999999999999</v>
      </c>
      <c r="D49" s="2">
        <v>9.8693600000000004</v>
      </c>
      <c r="E49" s="2">
        <v>14.7973</v>
      </c>
      <c r="F49" s="2">
        <v>2.1461999999999999</v>
      </c>
      <c r="G49" s="2">
        <v>4.2864399999999997E-2</v>
      </c>
    </row>
    <row r="50" spans="1:7" x14ac:dyDescent="0.3">
      <c r="A50" s="2">
        <v>9</v>
      </c>
      <c r="B50" s="2">
        <v>776.58</v>
      </c>
      <c r="C50" s="2">
        <v>2.8530000000000002</v>
      </c>
      <c r="D50" s="2">
        <v>9.22044</v>
      </c>
      <c r="E50" s="2">
        <v>14.3445</v>
      </c>
      <c r="F50" s="2">
        <v>2.3723999999999998</v>
      </c>
      <c r="G50" s="2">
        <v>0</v>
      </c>
    </row>
    <row r="51" spans="1:7" x14ac:dyDescent="0.3">
      <c r="A51" s="2">
        <v>10</v>
      </c>
      <c r="B51" s="2">
        <v>810.43</v>
      </c>
      <c r="C51" s="2">
        <v>2.4009999999999998</v>
      </c>
      <c r="D51" s="2">
        <v>9.9346999999999994</v>
      </c>
      <c r="E51" s="2">
        <v>14.414400000000001</v>
      </c>
      <c r="F51" s="2">
        <v>2.4712499999999999</v>
      </c>
      <c r="G51" s="2">
        <v>0</v>
      </c>
    </row>
    <row r="52" spans="1:7" x14ac:dyDescent="0.3">
      <c r="A52" s="2">
        <v>11</v>
      </c>
      <c r="B52" s="2">
        <v>808.92</v>
      </c>
      <c r="C52" s="2">
        <v>2.9630000000000001</v>
      </c>
      <c r="D52" s="2">
        <v>9.2748000000000008</v>
      </c>
      <c r="E52" s="2">
        <v>13.775399999999999</v>
      </c>
      <c r="F52" s="2">
        <v>2.6359699999999999</v>
      </c>
      <c r="G52" s="2">
        <v>0</v>
      </c>
    </row>
    <row r="53" spans="1:7" x14ac:dyDescent="0.3">
      <c r="A53" s="2">
        <v>12</v>
      </c>
      <c r="B53" s="2">
        <v>816.47</v>
      </c>
      <c r="C53" s="2">
        <v>2.4489999999999998</v>
      </c>
      <c r="D53" s="2">
        <v>9.7200500000000005</v>
      </c>
      <c r="E53" s="2">
        <v>14.2258</v>
      </c>
      <c r="F53" s="2">
        <v>2.6867700000000001</v>
      </c>
      <c r="G53" s="2">
        <v>0</v>
      </c>
    </row>
    <row r="54" spans="1:7" x14ac:dyDescent="0.3">
      <c r="A54" s="2">
        <v>13</v>
      </c>
      <c r="B54" s="2">
        <v>810.13</v>
      </c>
      <c r="C54" s="2">
        <v>2.778</v>
      </c>
      <c r="D54" s="2">
        <v>9.3456200000000003</v>
      </c>
      <c r="E54" s="2">
        <v>14.0905</v>
      </c>
      <c r="F54" s="2">
        <v>2.76762</v>
      </c>
      <c r="G54" s="2">
        <v>0</v>
      </c>
    </row>
    <row r="55" spans="1:7" x14ac:dyDescent="0.3">
      <c r="A55" s="2">
        <v>14</v>
      </c>
      <c r="B55" s="2">
        <v>818.17</v>
      </c>
      <c r="C55" s="2">
        <v>2.855</v>
      </c>
      <c r="D55" s="2">
        <v>9.6733700000000002</v>
      </c>
      <c r="E55" s="2">
        <v>14.273400000000001</v>
      </c>
      <c r="F55" s="2">
        <v>2.8226</v>
      </c>
      <c r="G55" s="2">
        <v>0</v>
      </c>
    </row>
    <row r="56" spans="1:7" x14ac:dyDescent="0.3">
      <c r="A56" s="2">
        <v>15</v>
      </c>
      <c r="B56" s="2">
        <v>814.74</v>
      </c>
      <c r="C56" s="2">
        <v>2.9169999999999998</v>
      </c>
      <c r="D56" s="2">
        <v>9.4845500000000005</v>
      </c>
      <c r="E56" s="2">
        <v>14.122400000000001</v>
      </c>
      <c r="F56" s="2">
        <v>2.9013399999999998</v>
      </c>
      <c r="G56" s="2">
        <v>0</v>
      </c>
    </row>
    <row r="57" spans="1:7" x14ac:dyDescent="0.3">
      <c r="A57" s="2">
        <v>16</v>
      </c>
      <c r="B57" s="2">
        <v>817.65</v>
      </c>
      <c r="C57" s="2">
        <v>2.6829999999999998</v>
      </c>
      <c r="D57" s="2">
        <v>9.5335599999999996</v>
      </c>
      <c r="E57" s="2">
        <v>14.2582</v>
      </c>
      <c r="F57" s="2">
        <v>2.9491299999999998</v>
      </c>
      <c r="G57" s="2">
        <v>0</v>
      </c>
    </row>
    <row r="58" spans="1:7" x14ac:dyDescent="0.3">
      <c r="A58" s="2">
        <v>17</v>
      </c>
      <c r="B58" s="2">
        <v>817.88</v>
      </c>
      <c r="C58" s="2">
        <v>2.948</v>
      </c>
      <c r="D58" s="2">
        <v>9.3618299999999994</v>
      </c>
      <c r="E58" s="2">
        <v>14.0723</v>
      </c>
      <c r="F58" s="2">
        <v>3.0236399999999999</v>
      </c>
      <c r="G58" s="2">
        <v>0</v>
      </c>
    </row>
    <row r="59" spans="1:7" x14ac:dyDescent="0.3">
      <c r="A59" s="2">
        <v>18</v>
      </c>
      <c r="B59" s="2">
        <v>817.55</v>
      </c>
      <c r="C59" s="2">
        <v>3.01</v>
      </c>
      <c r="D59" s="2">
        <v>9.3323</v>
      </c>
      <c r="E59" s="2">
        <v>14.148199999999999</v>
      </c>
      <c r="F59" s="2">
        <v>3.08541</v>
      </c>
      <c r="G59" s="2">
        <v>0</v>
      </c>
    </row>
    <row r="60" spans="1:7" x14ac:dyDescent="0.3">
      <c r="A60" s="2">
        <v>19</v>
      </c>
      <c r="B60" s="2">
        <v>817.12</v>
      </c>
      <c r="C60" s="2">
        <v>2.7919999999999998</v>
      </c>
      <c r="D60" s="2">
        <v>9.40517</v>
      </c>
      <c r="E60" s="2">
        <v>14.0909</v>
      </c>
      <c r="F60" s="2">
        <v>3.1473300000000002</v>
      </c>
      <c r="G60" s="2">
        <v>0</v>
      </c>
    </row>
    <row r="61" spans="1:7" x14ac:dyDescent="0.3">
      <c r="A61" s="2">
        <v>20</v>
      </c>
      <c r="B61" s="2">
        <v>817.61</v>
      </c>
      <c r="C61" s="2">
        <v>2.59</v>
      </c>
      <c r="D61" s="2">
        <v>9.3789200000000008</v>
      </c>
      <c r="E61" s="2">
        <v>14.200699999999999</v>
      </c>
      <c r="F61" s="2">
        <v>3.1991499999999999</v>
      </c>
      <c r="G61" s="2">
        <v>0</v>
      </c>
    </row>
    <row r="62" spans="1:7" x14ac:dyDescent="0.3">
      <c r="A62" s="17" t="s">
        <v>417</v>
      </c>
      <c r="B62" s="33">
        <f>SUM(C41:C61)</f>
        <v>56.405000000000001</v>
      </c>
    </row>
    <row r="63" spans="1:7" x14ac:dyDescent="0.3">
      <c r="A63" s="33" t="s">
        <v>487</v>
      </c>
      <c r="B63" s="32">
        <v>834.88</v>
      </c>
    </row>
    <row r="65" spans="1:4" x14ac:dyDescent="0.3">
      <c r="A65" s="61" t="s">
        <v>426</v>
      </c>
    </row>
    <row r="66" spans="1:4" x14ac:dyDescent="0.3">
      <c r="A66" s="33" t="s">
        <v>146</v>
      </c>
      <c r="B66" s="33" t="s">
        <v>410</v>
      </c>
      <c r="C66" s="33" t="s">
        <v>411</v>
      </c>
      <c r="D66" s="33" t="s">
        <v>412</v>
      </c>
    </row>
    <row r="67" spans="1:4" x14ac:dyDescent="0.3">
      <c r="A67" s="33">
        <v>1</v>
      </c>
      <c r="B67" s="30">
        <v>12.426</v>
      </c>
      <c r="C67" s="30">
        <v>10.9535</v>
      </c>
      <c r="D67" s="30">
        <v>1.3070200000000001</v>
      </c>
    </row>
    <row r="68" spans="1:4" x14ac:dyDescent="0.3">
      <c r="A68" s="33">
        <v>2</v>
      </c>
      <c r="B68" s="30">
        <v>9.84985</v>
      </c>
      <c r="C68" s="30">
        <v>1.3368</v>
      </c>
      <c r="D68" s="30">
        <v>1.1806399999999999</v>
      </c>
    </row>
    <row r="69" spans="1:4" x14ac:dyDescent="0.3">
      <c r="A69" s="33">
        <v>3</v>
      </c>
      <c r="B69" s="30">
        <v>9.8123400000000007</v>
      </c>
      <c r="C69" s="30">
        <v>1.2983899999999999</v>
      </c>
      <c r="D69" s="30">
        <v>1.0038199999999999</v>
      </c>
    </row>
    <row r="70" spans="1:4" x14ac:dyDescent="0.3">
      <c r="A70" s="33">
        <v>4</v>
      </c>
      <c r="B70" s="30">
        <v>9.3789200000000008</v>
      </c>
      <c r="C70" s="30">
        <v>1.21549</v>
      </c>
      <c r="D70" s="30">
        <v>4.9178800000000002E-2</v>
      </c>
    </row>
    <row r="71" spans="1:4" x14ac:dyDescent="0.3">
      <c r="A71" s="33">
        <v>5</v>
      </c>
      <c r="B71" s="30">
        <v>9.3272300000000001</v>
      </c>
      <c r="C71" s="30">
        <v>1.24057</v>
      </c>
      <c r="D71" s="30">
        <v>-0.56079159642566501</v>
      </c>
    </row>
    <row r="72" spans="1:4" x14ac:dyDescent="0.3">
      <c r="A72" s="33">
        <v>6</v>
      </c>
      <c r="B72" s="30">
        <v>9.4861400000000007</v>
      </c>
      <c r="C72" s="30">
        <v>1.17567</v>
      </c>
      <c r="D72" s="30">
        <v>0.99568000000000001</v>
      </c>
    </row>
    <row r="73" spans="1:4" x14ac:dyDescent="0.3">
      <c r="A73" s="33">
        <v>7</v>
      </c>
      <c r="B73" s="30">
        <v>10.0746</v>
      </c>
      <c r="C73" s="30">
        <v>1.2971299999999999</v>
      </c>
      <c r="D73" s="30">
        <v>1.1469199999999999</v>
      </c>
    </row>
    <row r="74" spans="1:4" x14ac:dyDescent="0.3">
      <c r="A74" s="33">
        <v>8</v>
      </c>
      <c r="B74" s="30">
        <v>10.335599999999999</v>
      </c>
      <c r="C74" s="30">
        <v>1.53226</v>
      </c>
      <c r="D74" s="30">
        <v>1.19943</v>
      </c>
    </row>
    <row r="75" spans="1:4" x14ac:dyDescent="0.3">
      <c r="A75" s="33">
        <v>9</v>
      </c>
      <c r="B75" s="30">
        <v>11.5221</v>
      </c>
      <c r="C75" s="30">
        <v>2.2616800000000001</v>
      </c>
      <c r="D75" s="30">
        <v>1.44259</v>
      </c>
    </row>
    <row r="76" spans="1:4" x14ac:dyDescent="0.3">
      <c r="A76" s="33">
        <v>10</v>
      </c>
      <c r="B76" s="30">
        <v>12.540100000000001</v>
      </c>
      <c r="C76" s="30">
        <v>3.29779</v>
      </c>
      <c r="D76" s="30">
        <v>1.3284100000000001</v>
      </c>
    </row>
    <row r="77" spans="1:4" x14ac:dyDescent="0.3">
      <c r="A77" s="33">
        <v>11</v>
      </c>
      <c r="B77" s="30">
        <v>13.616</v>
      </c>
      <c r="C77" s="30">
        <v>4.2492799999999997</v>
      </c>
      <c r="D77" s="30">
        <v>1.839</v>
      </c>
    </row>
    <row r="78" spans="1:4" x14ac:dyDescent="0.3">
      <c r="A78" s="33">
        <v>12</v>
      </c>
      <c r="B78" s="30">
        <v>13.911099999999999</v>
      </c>
      <c r="C78" s="30">
        <v>4.3406000000000002</v>
      </c>
      <c r="D78" s="30">
        <v>2.0343100000000001</v>
      </c>
    </row>
    <row r="79" spans="1:4" x14ac:dyDescent="0.3">
      <c r="A79" s="33">
        <v>13</v>
      </c>
      <c r="B79" s="30">
        <v>14.044</v>
      </c>
      <c r="C79" s="30">
        <v>4.3615199999999996</v>
      </c>
      <c r="D79" s="30">
        <v>2.2976000000000001</v>
      </c>
    </row>
    <row r="80" spans="1:4" x14ac:dyDescent="0.3">
      <c r="A80" s="33">
        <v>14</v>
      </c>
      <c r="B80" s="30">
        <v>14.200699999999999</v>
      </c>
      <c r="C80" s="30">
        <v>4.5404799999999996</v>
      </c>
      <c r="D80" s="30">
        <v>2.55192</v>
      </c>
    </row>
    <row r="81" spans="1:6" x14ac:dyDescent="0.3">
      <c r="A81" s="33">
        <v>15</v>
      </c>
      <c r="B81" s="30">
        <v>14.321199999999999</v>
      </c>
      <c r="C81" s="30">
        <v>4.5720299999999998</v>
      </c>
      <c r="D81" s="30">
        <v>2.7071299999999998</v>
      </c>
    </row>
    <row r="82" spans="1:6" x14ac:dyDescent="0.3">
      <c r="A82" s="33">
        <v>16</v>
      </c>
      <c r="B82" s="30">
        <v>13.624000000000001</v>
      </c>
      <c r="C82" s="30">
        <v>3.6712600000000002</v>
      </c>
      <c r="D82" s="30">
        <v>1.9333100000000001</v>
      </c>
    </row>
    <row r="83" spans="1:6" x14ac:dyDescent="0.3">
      <c r="A83" s="33">
        <v>17</v>
      </c>
      <c r="B83" s="30">
        <v>13.472099999999999</v>
      </c>
      <c r="C83" s="30">
        <v>3.5901800000000001</v>
      </c>
      <c r="D83" s="30">
        <v>1.7647900000000001</v>
      </c>
    </row>
    <row r="84" spans="1:6" x14ac:dyDescent="0.3">
      <c r="A84" s="33">
        <v>18</v>
      </c>
      <c r="B84" s="30">
        <v>13.648899999999999</v>
      </c>
      <c r="C84" s="30">
        <v>3.6445599999999998</v>
      </c>
      <c r="D84" s="30">
        <v>2.0254400000000001</v>
      </c>
    </row>
    <row r="85" spans="1:6" x14ac:dyDescent="0.3">
      <c r="A85" s="33">
        <v>19</v>
      </c>
      <c r="B85" s="30">
        <v>13.205399999999999</v>
      </c>
      <c r="C85" s="30">
        <v>3.1712400000000001</v>
      </c>
      <c r="D85" s="30">
        <v>1.6975</v>
      </c>
    </row>
    <row r="86" spans="1:6" x14ac:dyDescent="0.3">
      <c r="A86" s="33">
        <v>20</v>
      </c>
      <c r="B86" s="30">
        <v>13.0528</v>
      </c>
      <c r="C86" s="30">
        <v>3.1048100000000001</v>
      </c>
      <c r="D86" s="30">
        <v>1.6933100000000001</v>
      </c>
    </row>
    <row r="87" spans="1:6" x14ac:dyDescent="0.3">
      <c r="A87" s="33">
        <v>21</v>
      </c>
      <c r="B87" s="30">
        <v>12.959899999999999</v>
      </c>
      <c r="C87" s="30">
        <v>3.2431800000000002</v>
      </c>
      <c r="D87" s="30">
        <v>1.69492</v>
      </c>
    </row>
    <row r="88" spans="1:6" x14ac:dyDescent="0.3">
      <c r="A88" s="33">
        <v>22</v>
      </c>
      <c r="B88" s="30">
        <v>13.0055</v>
      </c>
      <c r="C88" s="30">
        <v>3.4478599999999999</v>
      </c>
      <c r="D88" s="30">
        <v>1.6654800000000001</v>
      </c>
    </row>
    <row r="89" spans="1:6" x14ac:dyDescent="0.3">
      <c r="A89" s="33">
        <v>23</v>
      </c>
      <c r="B89" s="30">
        <v>12.387700000000001</v>
      </c>
      <c r="C89" s="30">
        <v>2.63984</v>
      </c>
      <c r="D89" s="30">
        <v>1.45414</v>
      </c>
    </row>
    <row r="90" spans="1:6" x14ac:dyDescent="0.3">
      <c r="A90" s="33">
        <v>24</v>
      </c>
      <c r="B90" s="30">
        <v>11.1121</v>
      </c>
      <c r="C90" s="30">
        <v>1.66381</v>
      </c>
      <c r="D90" s="30">
        <v>1.3712599999999999</v>
      </c>
    </row>
    <row r="92" spans="1:6" x14ac:dyDescent="0.3">
      <c r="A92" s="17" t="s">
        <v>421</v>
      </c>
      <c r="B92" s="33" t="s">
        <v>408</v>
      </c>
      <c r="C92" s="33" t="s">
        <v>146</v>
      </c>
      <c r="D92" s="33" t="s">
        <v>422</v>
      </c>
      <c r="E92" s="33" t="s">
        <v>423</v>
      </c>
      <c r="F92" s="33" t="s">
        <v>424</v>
      </c>
    </row>
    <row r="93" spans="1:6" x14ac:dyDescent="0.3">
      <c r="A93" s="33">
        <v>4</v>
      </c>
      <c r="B93" s="33">
        <v>41</v>
      </c>
      <c r="C93" s="33">
        <v>1</v>
      </c>
      <c r="D93" s="33">
        <v>0</v>
      </c>
      <c r="E93" s="30">
        <v>1.0966E-2</v>
      </c>
      <c r="F93" s="33">
        <v>0</v>
      </c>
    </row>
    <row r="94" spans="1:6" x14ac:dyDescent="0.3">
      <c r="A94" s="33">
        <v>44</v>
      </c>
      <c r="B94" s="33">
        <v>159</v>
      </c>
      <c r="C94" s="33">
        <v>1</v>
      </c>
      <c r="D94" s="33">
        <v>0</v>
      </c>
      <c r="E94" s="30">
        <v>5.38685E-2</v>
      </c>
      <c r="F94" s="33">
        <v>0</v>
      </c>
    </row>
    <row r="95" spans="1:6" x14ac:dyDescent="0.3">
      <c r="A95" s="33">
        <v>249</v>
      </c>
      <c r="B95" s="33">
        <v>104</v>
      </c>
      <c r="C95" s="33">
        <v>6</v>
      </c>
      <c r="D95" s="33">
        <v>0</v>
      </c>
      <c r="E95" s="30">
        <v>8.47331E-4</v>
      </c>
      <c r="F95" s="33">
        <v>0</v>
      </c>
    </row>
    <row r="96" spans="1:6" x14ac:dyDescent="0.3">
      <c r="A96" s="33">
        <v>320</v>
      </c>
      <c r="B96" s="33">
        <v>41</v>
      </c>
      <c r="C96" s="33">
        <v>8</v>
      </c>
      <c r="D96" s="33">
        <v>0</v>
      </c>
      <c r="E96" s="30">
        <v>0.52885700000000002</v>
      </c>
      <c r="F96" s="30">
        <v>4.5218999999999999E-4</v>
      </c>
    </row>
    <row r="97" spans="1:6" x14ac:dyDescent="0.3">
      <c r="A97" s="33">
        <v>363</v>
      </c>
      <c r="B97" s="33">
        <v>159</v>
      </c>
      <c r="C97" s="33">
        <v>8</v>
      </c>
      <c r="D97" s="33">
        <v>0</v>
      </c>
      <c r="E97" s="30">
        <v>0.240171</v>
      </c>
      <c r="F97" s="33">
        <v>0</v>
      </c>
    </row>
    <row r="98" spans="1:6" x14ac:dyDescent="0.3">
      <c r="A98" s="33">
        <v>368</v>
      </c>
      <c r="B98" s="33">
        <v>41</v>
      </c>
      <c r="C98" s="33">
        <v>9</v>
      </c>
      <c r="D98" s="30">
        <v>0.264015</v>
      </c>
      <c r="E98" s="30">
        <v>1.16099</v>
      </c>
      <c r="F98" s="30">
        <v>3.3902799999999997E-2</v>
      </c>
    </row>
    <row r="99" spans="1:6" x14ac:dyDescent="0.3">
      <c r="A99" s="33">
        <v>374</v>
      </c>
      <c r="B99" s="33">
        <v>54</v>
      </c>
      <c r="C99" s="33">
        <v>9</v>
      </c>
      <c r="D99" s="33">
        <v>0</v>
      </c>
      <c r="E99" s="30">
        <v>0.34818100000000002</v>
      </c>
      <c r="F99" s="33">
        <v>0</v>
      </c>
    </row>
    <row r="100" spans="1:6" x14ac:dyDescent="0.3">
      <c r="A100" s="33">
        <v>385</v>
      </c>
      <c r="B100" s="33">
        <v>78</v>
      </c>
      <c r="C100" s="33">
        <v>9</v>
      </c>
      <c r="D100" s="33">
        <v>0</v>
      </c>
      <c r="E100" s="30">
        <v>4.0232799999999999E-2</v>
      </c>
      <c r="F100" s="33">
        <v>0</v>
      </c>
    </row>
    <row r="101" spans="1:6" x14ac:dyDescent="0.3">
      <c r="A101" s="33">
        <v>388</v>
      </c>
      <c r="B101" s="33">
        <v>104</v>
      </c>
      <c r="C101" s="33">
        <v>9</v>
      </c>
      <c r="D101" s="33">
        <v>0</v>
      </c>
      <c r="E101" s="30">
        <v>0.17657200000000001</v>
      </c>
      <c r="F101" s="33">
        <v>0</v>
      </c>
    </row>
    <row r="102" spans="1:6" x14ac:dyDescent="0.3">
      <c r="A102" s="33">
        <v>391</v>
      </c>
      <c r="B102" s="33">
        <v>107</v>
      </c>
      <c r="C102" s="33">
        <v>9</v>
      </c>
      <c r="D102" s="33">
        <v>0</v>
      </c>
      <c r="E102" s="30">
        <v>1.80741</v>
      </c>
      <c r="F102" s="33">
        <v>0</v>
      </c>
    </row>
    <row r="103" spans="1:6" x14ac:dyDescent="0.3">
      <c r="A103" s="33">
        <v>411</v>
      </c>
      <c r="B103" s="33">
        <v>159</v>
      </c>
      <c r="C103" s="33">
        <v>9</v>
      </c>
      <c r="D103" s="33">
        <v>0</v>
      </c>
      <c r="E103" s="30">
        <v>0.299128</v>
      </c>
      <c r="F103" s="33">
        <v>0</v>
      </c>
    </row>
    <row r="104" spans="1:6" x14ac:dyDescent="0.3">
      <c r="A104" s="33">
        <v>417</v>
      </c>
      <c r="B104" s="33">
        <v>41</v>
      </c>
      <c r="C104" s="33">
        <v>10</v>
      </c>
      <c r="D104" s="30">
        <v>1.1380999999999999</v>
      </c>
      <c r="E104" s="30">
        <v>2.0576300000000001</v>
      </c>
      <c r="F104" s="30">
        <v>0.59641200000000005</v>
      </c>
    </row>
    <row r="105" spans="1:6" x14ac:dyDescent="0.3">
      <c r="A105" s="33">
        <v>423</v>
      </c>
      <c r="B105" s="33">
        <v>54</v>
      </c>
      <c r="C105" s="33">
        <v>10</v>
      </c>
      <c r="D105" s="33">
        <v>0</v>
      </c>
      <c r="E105" s="30">
        <v>1.7509699999999999</v>
      </c>
      <c r="F105" s="33">
        <v>0</v>
      </c>
    </row>
    <row r="106" spans="1:6" x14ac:dyDescent="0.3">
      <c r="A106" s="33">
        <v>433</v>
      </c>
      <c r="B106" s="33">
        <v>78</v>
      </c>
      <c r="C106" s="33">
        <v>10</v>
      </c>
      <c r="D106" s="33">
        <v>0</v>
      </c>
      <c r="E106" s="30">
        <v>3.1926700000000002E-2</v>
      </c>
      <c r="F106" s="30">
        <v>1.1969E-4</v>
      </c>
    </row>
    <row r="107" spans="1:6" x14ac:dyDescent="0.3">
      <c r="A107" s="33">
        <v>436</v>
      </c>
      <c r="B107" s="33">
        <v>104</v>
      </c>
      <c r="C107" s="33">
        <v>10</v>
      </c>
      <c r="D107" s="30">
        <v>0.349493</v>
      </c>
      <c r="E107" s="30">
        <v>0.74048499999999995</v>
      </c>
      <c r="F107" s="30">
        <v>4.7774900000000002E-2</v>
      </c>
    </row>
    <row r="108" spans="1:6" x14ac:dyDescent="0.3">
      <c r="A108" s="33">
        <v>439</v>
      </c>
      <c r="B108" s="33">
        <v>107</v>
      </c>
      <c r="C108" s="33">
        <v>10</v>
      </c>
      <c r="D108" s="30">
        <v>1.78227</v>
      </c>
      <c r="E108" s="30">
        <v>4.2869099999999998</v>
      </c>
      <c r="F108" s="30">
        <v>2.2612400000000001E-2</v>
      </c>
    </row>
    <row r="109" spans="1:6" x14ac:dyDescent="0.3">
      <c r="A109" s="33">
        <v>461</v>
      </c>
      <c r="B109" s="33">
        <v>159</v>
      </c>
      <c r="C109" s="33">
        <v>10</v>
      </c>
      <c r="D109" s="33">
        <v>0</v>
      </c>
      <c r="E109" s="30">
        <v>1.4221200000000001</v>
      </c>
      <c r="F109" s="33">
        <v>0</v>
      </c>
    </row>
    <row r="110" spans="1:6" x14ac:dyDescent="0.3">
      <c r="A110" s="33">
        <v>467</v>
      </c>
      <c r="B110" s="33">
        <v>41</v>
      </c>
      <c r="C110" s="33">
        <v>11</v>
      </c>
      <c r="D110" s="30">
        <v>2.0873300000000001</v>
      </c>
      <c r="E110" s="30">
        <v>2.4175399999999998</v>
      </c>
      <c r="F110" s="30">
        <v>1.1694100000000001</v>
      </c>
    </row>
    <row r="111" spans="1:6" x14ac:dyDescent="0.3">
      <c r="A111" s="33">
        <v>473</v>
      </c>
      <c r="B111" s="33">
        <v>54</v>
      </c>
      <c r="C111" s="33">
        <v>11</v>
      </c>
      <c r="D111" s="33">
        <v>0</v>
      </c>
      <c r="E111" s="30">
        <v>2.3050099999999998</v>
      </c>
      <c r="F111" s="30">
        <v>0.145728</v>
      </c>
    </row>
    <row r="112" spans="1:6" x14ac:dyDescent="0.3">
      <c r="A112" s="33">
        <v>485</v>
      </c>
      <c r="B112" s="33">
        <v>104</v>
      </c>
      <c r="C112" s="33">
        <v>11</v>
      </c>
      <c r="D112" s="30">
        <v>0.67689299999999997</v>
      </c>
      <c r="E112" s="30">
        <v>1.2735000000000001</v>
      </c>
      <c r="F112" s="30">
        <v>0.21406900000000001</v>
      </c>
    </row>
    <row r="113" spans="1:6" x14ac:dyDescent="0.3">
      <c r="A113" s="33">
        <v>488</v>
      </c>
      <c r="B113" s="33">
        <v>107</v>
      </c>
      <c r="C113" s="33">
        <v>11</v>
      </c>
      <c r="D113" s="30">
        <v>3.7709999999999999</v>
      </c>
      <c r="E113" s="30">
        <v>5.7479500000000003</v>
      </c>
      <c r="F113" s="30">
        <v>0.99066299999999996</v>
      </c>
    </row>
    <row r="114" spans="1:6" x14ac:dyDescent="0.3">
      <c r="A114" s="33">
        <v>506</v>
      </c>
      <c r="B114" s="33">
        <v>149</v>
      </c>
      <c r="C114" s="33">
        <v>11</v>
      </c>
      <c r="D114" s="30">
        <v>2.8167499999999999</v>
      </c>
      <c r="E114" s="30">
        <v>2.9452400000000001</v>
      </c>
      <c r="F114" s="30">
        <v>1.30664</v>
      </c>
    </row>
    <row r="115" spans="1:6" x14ac:dyDescent="0.3">
      <c r="A115" s="33">
        <v>512</v>
      </c>
      <c r="B115" s="33">
        <v>159</v>
      </c>
      <c r="C115" s="33">
        <v>11</v>
      </c>
      <c r="D115" s="33">
        <v>0</v>
      </c>
      <c r="E115" s="30">
        <v>1.4209799999999999</v>
      </c>
      <c r="F115" s="33">
        <v>0</v>
      </c>
    </row>
    <row r="116" spans="1:6" x14ac:dyDescent="0.3">
      <c r="A116" s="33">
        <v>518</v>
      </c>
      <c r="B116" s="33">
        <v>41</v>
      </c>
      <c r="C116" s="33">
        <v>12</v>
      </c>
      <c r="D116" s="30">
        <v>2.35887</v>
      </c>
      <c r="E116" s="30">
        <v>2.5466600000000001</v>
      </c>
      <c r="F116" s="30">
        <v>1.41977</v>
      </c>
    </row>
    <row r="117" spans="1:6" x14ac:dyDescent="0.3">
      <c r="A117" s="33">
        <v>524</v>
      </c>
      <c r="B117" s="33">
        <v>54</v>
      </c>
      <c r="C117" s="33">
        <v>12</v>
      </c>
      <c r="D117" s="33">
        <v>0</v>
      </c>
      <c r="E117" s="30">
        <v>2.3781099999999999</v>
      </c>
      <c r="F117" s="30">
        <v>0.26349</v>
      </c>
    </row>
    <row r="118" spans="1:6" x14ac:dyDescent="0.3">
      <c r="A118" s="33">
        <v>534</v>
      </c>
      <c r="B118" s="33">
        <v>104</v>
      </c>
      <c r="C118" s="33">
        <v>12</v>
      </c>
      <c r="D118" s="30">
        <v>0.99602000000000002</v>
      </c>
      <c r="E118" s="30">
        <v>1.28102</v>
      </c>
      <c r="F118" s="30">
        <v>0.41863</v>
      </c>
    </row>
    <row r="119" spans="1:6" x14ac:dyDescent="0.3">
      <c r="A119" s="33">
        <v>537</v>
      </c>
      <c r="B119" s="33">
        <v>107</v>
      </c>
      <c r="C119" s="33">
        <v>12</v>
      </c>
      <c r="D119" s="30">
        <v>4.3427499999999997</v>
      </c>
      <c r="E119" s="30">
        <v>6.1986800000000004</v>
      </c>
      <c r="F119" s="30">
        <v>1.5076400000000001</v>
      </c>
    </row>
    <row r="120" spans="1:6" x14ac:dyDescent="0.3">
      <c r="A120" s="33">
        <v>547</v>
      </c>
      <c r="B120" s="33">
        <v>126</v>
      </c>
      <c r="C120" s="33">
        <v>12</v>
      </c>
      <c r="D120" s="33">
        <v>0</v>
      </c>
      <c r="E120" s="33">
        <v>0</v>
      </c>
      <c r="F120" s="30">
        <v>9.68826E-4</v>
      </c>
    </row>
    <row r="121" spans="1:6" x14ac:dyDescent="0.3">
      <c r="A121" s="33">
        <v>548</v>
      </c>
      <c r="B121" s="33">
        <v>127</v>
      </c>
      <c r="C121" s="33">
        <v>12</v>
      </c>
      <c r="D121" s="33">
        <v>0</v>
      </c>
      <c r="E121" s="33">
        <v>0</v>
      </c>
      <c r="F121" s="30">
        <v>9.68826E-4</v>
      </c>
    </row>
    <row r="122" spans="1:6" x14ac:dyDescent="0.3">
      <c r="A122" s="33">
        <v>555</v>
      </c>
      <c r="B122" s="33">
        <v>149</v>
      </c>
      <c r="C122" s="33">
        <v>12</v>
      </c>
      <c r="D122" s="30">
        <v>3.1991499999999999</v>
      </c>
      <c r="E122" s="30">
        <v>3.15069</v>
      </c>
      <c r="F122" s="30">
        <v>1.5714900000000001</v>
      </c>
    </row>
    <row r="123" spans="1:6" x14ac:dyDescent="0.3">
      <c r="A123" s="33">
        <v>561</v>
      </c>
      <c r="B123" s="33">
        <v>159</v>
      </c>
      <c r="C123" s="33">
        <v>12</v>
      </c>
      <c r="D123" s="30">
        <v>0.13739799999999999</v>
      </c>
      <c r="E123" s="30">
        <v>1.04677</v>
      </c>
      <c r="F123" s="30">
        <v>2.23549E-2</v>
      </c>
    </row>
    <row r="124" spans="1:6" x14ac:dyDescent="0.3">
      <c r="A124" s="33">
        <v>567</v>
      </c>
      <c r="B124" s="33">
        <v>41</v>
      </c>
      <c r="C124" s="33">
        <v>13</v>
      </c>
      <c r="D124" s="30">
        <v>2.5604900000000002</v>
      </c>
      <c r="E124" s="30">
        <v>2.7466400000000002</v>
      </c>
      <c r="F124" s="30">
        <v>1.5786199999999999</v>
      </c>
    </row>
    <row r="125" spans="1:6" x14ac:dyDescent="0.3">
      <c r="A125" s="33">
        <v>573</v>
      </c>
      <c r="B125" s="33">
        <v>54</v>
      </c>
      <c r="C125" s="33">
        <v>13</v>
      </c>
      <c r="D125" s="33">
        <v>0</v>
      </c>
      <c r="E125" s="30">
        <v>2.3902999999999999</v>
      </c>
      <c r="F125" s="30">
        <v>0.55277900000000002</v>
      </c>
    </row>
    <row r="126" spans="1:6" x14ac:dyDescent="0.3">
      <c r="A126" s="33">
        <v>581</v>
      </c>
      <c r="B126" s="33">
        <v>104</v>
      </c>
      <c r="C126" s="33">
        <v>13</v>
      </c>
      <c r="D126" s="30">
        <v>0.99795100000000003</v>
      </c>
      <c r="E126" s="30">
        <v>1.1364399999999999</v>
      </c>
      <c r="F126" s="30">
        <v>0.46029300000000001</v>
      </c>
    </row>
    <row r="127" spans="1:6" x14ac:dyDescent="0.3">
      <c r="A127" s="33">
        <v>584</v>
      </c>
      <c r="B127" s="33">
        <v>107</v>
      </c>
      <c r="C127" s="33">
        <v>13</v>
      </c>
      <c r="D127" s="30">
        <v>4.7627600000000001</v>
      </c>
      <c r="E127" s="30">
        <v>6.05844</v>
      </c>
      <c r="F127" s="30">
        <v>2.1163599999999998</v>
      </c>
    </row>
    <row r="128" spans="1:6" x14ac:dyDescent="0.3">
      <c r="A128" s="33">
        <v>594</v>
      </c>
      <c r="B128" s="33">
        <v>126</v>
      </c>
      <c r="C128" s="33">
        <v>13</v>
      </c>
      <c r="D128" s="33">
        <v>0</v>
      </c>
      <c r="E128" s="33">
        <v>0</v>
      </c>
      <c r="F128" s="30">
        <v>8.7269700000000006E-3</v>
      </c>
    </row>
    <row r="129" spans="1:6" x14ac:dyDescent="0.3">
      <c r="A129" s="33">
        <v>595</v>
      </c>
      <c r="B129" s="33">
        <v>127</v>
      </c>
      <c r="C129" s="33">
        <v>13</v>
      </c>
      <c r="D129" s="33">
        <v>0</v>
      </c>
      <c r="E129" s="33">
        <v>0</v>
      </c>
      <c r="F129" s="30">
        <v>8.7269700000000006E-3</v>
      </c>
    </row>
    <row r="130" spans="1:6" x14ac:dyDescent="0.3">
      <c r="A130" s="33">
        <v>602</v>
      </c>
      <c r="B130" s="33">
        <v>149</v>
      </c>
      <c r="C130" s="33">
        <v>13</v>
      </c>
      <c r="D130" s="30">
        <v>3.2456499999999999</v>
      </c>
      <c r="E130" s="30">
        <v>3.1741299999999999</v>
      </c>
      <c r="F130" s="30">
        <v>1.5951599999999999</v>
      </c>
    </row>
    <row r="131" spans="1:6" x14ac:dyDescent="0.3">
      <c r="A131" s="33">
        <v>607</v>
      </c>
      <c r="B131" s="33">
        <v>159</v>
      </c>
      <c r="C131" s="33">
        <v>13</v>
      </c>
      <c r="D131" s="33">
        <v>0</v>
      </c>
      <c r="E131" s="30">
        <v>0.83441900000000002</v>
      </c>
      <c r="F131" s="30">
        <v>0.28636299999999998</v>
      </c>
    </row>
    <row r="132" spans="1:6" x14ac:dyDescent="0.3">
      <c r="A132" s="33">
        <v>613</v>
      </c>
      <c r="B132" s="33">
        <v>41</v>
      </c>
      <c r="C132" s="33">
        <v>14</v>
      </c>
      <c r="D132" s="30">
        <v>2.5404599999999999</v>
      </c>
      <c r="E132" s="30">
        <v>2.6699000000000002</v>
      </c>
      <c r="F132" s="30">
        <v>1.52932</v>
      </c>
    </row>
    <row r="133" spans="1:6" x14ac:dyDescent="0.3">
      <c r="A133" s="33">
        <v>619</v>
      </c>
      <c r="B133" s="33">
        <v>54</v>
      </c>
      <c r="C133" s="33">
        <v>14</v>
      </c>
      <c r="D133" s="33">
        <v>0</v>
      </c>
      <c r="E133" s="30">
        <v>2.4541499999999998</v>
      </c>
      <c r="F133" s="30">
        <v>0.83491800000000005</v>
      </c>
    </row>
    <row r="134" spans="1:6" x14ac:dyDescent="0.3">
      <c r="A134" s="33">
        <v>626</v>
      </c>
      <c r="B134" s="33">
        <v>104</v>
      </c>
      <c r="C134" s="33">
        <v>14</v>
      </c>
      <c r="D134" s="30">
        <v>1.0003899999999999</v>
      </c>
      <c r="E134" s="30">
        <v>1.2825599999999999</v>
      </c>
      <c r="F134" s="30">
        <v>0.58910600000000002</v>
      </c>
    </row>
    <row r="135" spans="1:6" x14ac:dyDescent="0.3">
      <c r="A135" s="33">
        <v>629</v>
      </c>
      <c r="B135" s="33">
        <v>107</v>
      </c>
      <c r="C135" s="33">
        <v>14</v>
      </c>
      <c r="D135" s="30">
        <v>4.9445100000000002</v>
      </c>
      <c r="E135" s="30">
        <v>6.5459699999999996</v>
      </c>
      <c r="F135" s="30">
        <v>2.58473</v>
      </c>
    </row>
    <row r="136" spans="1:6" x14ac:dyDescent="0.3">
      <c r="A136" s="33">
        <v>639</v>
      </c>
      <c r="B136" s="33">
        <v>126</v>
      </c>
      <c r="C136" s="33">
        <v>14</v>
      </c>
      <c r="D136" s="33">
        <v>0</v>
      </c>
      <c r="E136" s="33">
        <v>0</v>
      </c>
      <c r="F136" s="30">
        <v>9.2347000000000002E-4</v>
      </c>
    </row>
    <row r="137" spans="1:6" x14ac:dyDescent="0.3">
      <c r="A137" s="33">
        <v>640</v>
      </c>
      <c r="B137" s="33">
        <v>127</v>
      </c>
      <c r="C137" s="33">
        <v>14</v>
      </c>
      <c r="D137" s="33">
        <v>0</v>
      </c>
      <c r="E137" s="33">
        <v>0</v>
      </c>
      <c r="F137" s="30">
        <v>9.2347000000000002E-4</v>
      </c>
    </row>
    <row r="138" spans="1:6" x14ac:dyDescent="0.3">
      <c r="A138" s="33">
        <v>647</v>
      </c>
      <c r="B138" s="33">
        <v>149</v>
      </c>
      <c r="C138" s="33">
        <v>14</v>
      </c>
      <c r="D138" s="30">
        <v>3.3767</v>
      </c>
      <c r="E138" s="30">
        <v>3.4191199999999999</v>
      </c>
      <c r="F138" s="30">
        <v>1.89534</v>
      </c>
    </row>
    <row r="139" spans="1:6" x14ac:dyDescent="0.3">
      <c r="A139" s="33">
        <v>652</v>
      </c>
      <c r="B139" s="33">
        <v>159</v>
      </c>
      <c r="C139" s="33">
        <v>14</v>
      </c>
      <c r="D139" s="33">
        <v>0</v>
      </c>
      <c r="E139" s="30">
        <v>0.96395399999999998</v>
      </c>
      <c r="F139" s="30">
        <v>0.43183100000000002</v>
      </c>
    </row>
    <row r="140" spans="1:6" x14ac:dyDescent="0.3">
      <c r="A140" s="33">
        <v>658</v>
      </c>
      <c r="B140" s="33">
        <v>41</v>
      </c>
      <c r="C140" s="33">
        <v>15</v>
      </c>
      <c r="D140" s="30">
        <v>2.7600699999999998</v>
      </c>
      <c r="E140" s="30">
        <v>2.8968500000000001</v>
      </c>
      <c r="F140" s="30">
        <v>1.93628</v>
      </c>
    </row>
    <row r="141" spans="1:6" x14ac:dyDescent="0.3">
      <c r="A141" s="33">
        <v>664</v>
      </c>
      <c r="B141" s="33">
        <v>54</v>
      </c>
      <c r="C141" s="33">
        <v>15</v>
      </c>
      <c r="D141" s="33">
        <v>0</v>
      </c>
      <c r="E141" s="30">
        <v>2.2630599999999998</v>
      </c>
      <c r="F141" s="30">
        <v>0.96863200000000005</v>
      </c>
    </row>
    <row r="142" spans="1:6" x14ac:dyDescent="0.3">
      <c r="A142" s="33">
        <v>671</v>
      </c>
      <c r="B142" s="33">
        <v>104</v>
      </c>
      <c r="C142" s="33">
        <v>15</v>
      </c>
      <c r="D142" s="30">
        <v>1.1332800000000001</v>
      </c>
      <c r="E142" s="30">
        <v>1.39872</v>
      </c>
      <c r="F142" s="30">
        <v>0.484987</v>
      </c>
    </row>
    <row r="143" spans="1:6" x14ac:dyDescent="0.3">
      <c r="A143" s="33">
        <v>674</v>
      </c>
      <c r="B143" s="33">
        <v>107</v>
      </c>
      <c r="C143" s="33">
        <v>15</v>
      </c>
      <c r="D143" s="30">
        <v>5.2127600000000003</v>
      </c>
      <c r="E143" s="30">
        <v>6.79678</v>
      </c>
      <c r="F143" s="30">
        <v>3.00454</v>
      </c>
    </row>
    <row r="144" spans="1:6" x14ac:dyDescent="0.3">
      <c r="A144" s="33">
        <v>684</v>
      </c>
      <c r="B144" s="33">
        <v>126</v>
      </c>
      <c r="C144" s="33">
        <v>15</v>
      </c>
      <c r="D144" s="33">
        <v>0</v>
      </c>
      <c r="E144" s="33">
        <v>0</v>
      </c>
      <c r="F144" s="30">
        <v>6.2446799999999998E-3</v>
      </c>
    </row>
    <row r="145" spans="1:6" x14ac:dyDescent="0.3">
      <c r="A145" s="33">
        <v>685</v>
      </c>
      <c r="B145" s="33">
        <v>127</v>
      </c>
      <c r="C145" s="33">
        <v>15</v>
      </c>
      <c r="D145" s="33">
        <v>0</v>
      </c>
      <c r="E145" s="33">
        <v>0</v>
      </c>
      <c r="F145" s="30">
        <v>6.2446799999999998E-3</v>
      </c>
    </row>
    <row r="146" spans="1:6" x14ac:dyDescent="0.3">
      <c r="A146" s="33">
        <v>692</v>
      </c>
      <c r="B146" s="33">
        <v>149</v>
      </c>
      <c r="C146" s="33">
        <v>15</v>
      </c>
      <c r="D146" s="30">
        <v>3.5435300000000001</v>
      </c>
      <c r="E146" s="30">
        <v>3.5337800000000001</v>
      </c>
      <c r="F146" s="30">
        <v>2.1716000000000002</v>
      </c>
    </row>
    <row r="147" spans="1:6" x14ac:dyDescent="0.3">
      <c r="A147" s="33">
        <v>697</v>
      </c>
      <c r="B147" s="33">
        <v>159</v>
      </c>
      <c r="C147" s="33">
        <v>15</v>
      </c>
      <c r="D147" s="33">
        <v>0</v>
      </c>
      <c r="E147" s="30">
        <v>0.69111299999999998</v>
      </c>
      <c r="F147" s="30">
        <v>0.18229600000000001</v>
      </c>
    </row>
    <row r="148" spans="1:6" x14ac:dyDescent="0.3">
      <c r="A148" s="33">
        <v>703</v>
      </c>
      <c r="B148" s="33">
        <v>41</v>
      </c>
      <c r="C148" s="33">
        <v>16</v>
      </c>
      <c r="D148" s="30">
        <v>2.08569</v>
      </c>
      <c r="E148" s="30">
        <v>2.1350699999999998</v>
      </c>
      <c r="F148" s="30">
        <v>1.26485</v>
      </c>
    </row>
    <row r="149" spans="1:6" x14ac:dyDescent="0.3">
      <c r="A149" s="33">
        <v>709</v>
      </c>
      <c r="B149" s="33">
        <v>54</v>
      </c>
      <c r="C149" s="33">
        <v>16</v>
      </c>
      <c r="D149" s="33">
        <v>0</v>
      </c>
      <c r="E149" s="30">
        <v>2.0869399999999998</v>
      </c>
      <c r="F149" s="30">
        <v>0.219087</v>
      </c>
    </row>
    <row r="150" spans="1:6" x14ac:dyDescent="0.3">
      <c r="A150" s="33">
        <v>717</v>
      </c>
      <c r="B150" s="33">
        <v>104</v>
      </c>
      <c r="C150" s="33">
        <v>16</v>
      </c>
      <c r="D150" s="30">
        <v>0.72772400000000004</v>
      </c>
      <c r="E150" s="30">
        <v>0.54357999999999995</v>
      </c>
      <c r="F150" s="30">
        <v>0.14449699999999999</v>
      </c>
    </row>
    <row r="151" spans="1:6" x14ac:dyDescent="0.3">
      <c r="A151" s="33">
        <v>720</v>
      </c>
      <c r="B151" s="33">
        <v>107</v>
      </c>
      <c r="C151" s="33">
        <v>16</v>
      </c>
      <c r="D151" s="30">
        <v>4.1403499999999998</v>
      </c>
      <c r="E151" s="30">
        <v>5.6657000000000002</v>
      </c>
      <c r="F151" s="30">
        <v>1.76145</v>
      </c>
    </row>
    <row r="152" spans="1:6" x14ac:dyDescent="0.3">
      <c r="A152" s="33">
        <v>742</v>
      </c>
      <c r="B152" s="33">
        <v>159</v>
      </c>
      <c r="C152" s="33">
        <v>16</v>
      </c>
      <c r="D152" s="33">
        <v>0</v>
      </c>
      <c r="E152" s="30">
        <v>0.63618699999999995</v>
      </c>
      <c r="F152" s="33">
        <v>0</v>
      </c>
    </row>
    <row r="153" spans="1:6" x14ac:dyDescent="0.3">
      <c r="A153" s="33">
        <v>748</v>
      </c>
      <c r="B153" s="33">
        <v>41</v>
      </c>
      <c r="C153" s="33">
        <v>17</v>
      </c>
      <c r="D153" s="30">
        <v>2.1738300000000002</v>
      </c>
      <c r="E153" s="30">
        <v>2.3193999999999999</v>
      </c>
      <c r="F153" s="30">
        <v>1.2865599999999999</v>
      </c>
    </row>
    <row r="154" spans="1:6" x14ac:dyDescent="0.3">
      <c r="A154" s="33">
        <v>754</v>
      </c>
      <c r="B154" s="33">
        <v>54</v>
      </c>
      <c r="C154" s="33">
        <v>17</v>
      </c>
      <c r="D154" s="33">
        <v>0</v>
      </c>
      <c r="E154" s="30">
        <v>1.72407</v>
      </c>
      <c r="F154" s="30">
        <v>6.3144199999999998E-2</v>
      </c>
    </row>
    <row r="155" spans="1:6" x14ac:dyDescent="0.3">
      <c r="A155" s="33">
        <v>761</v>
      </c>
      <c r="B155" s="33">
        <v>104</v>
      </c>
      <c r="C155" s="33">
        <v>17</v>
      </c>
      <c r="D155" s="30">
        <v>0.49799599999999999</v>
      </c>
      <c r="E155" s="30">
        <v>0.75203799999999998</v>
      </c>
      <c r="F155" s="30">
        <v>7.66265E-2</v>
      </c>
    </row>
    <row r="156" spans="1:6" x14ac:dyDescent="0.3">
      <c r="A156" s="33">
        <v>764</v>
      </c>
      <c r="B156" s="33">
        <v>107</v>
      </c>
      <c r="C156" s="33">
        <v>17</v>
      </c>
      <c r="D156" s="30">
        <v>3.9154499999999999</v>
      </c>
      <c r="E156" s="30">
        <v>5.3246799999999999</v>
      </c>
      <c r="F156" s="30">
        <v>1.3120099999999999</v>
      </c>
    </row>
    <row r="157" spans="1:6" x14ac:dyDescent="0.3">
      <c r="A157" s="33">
        <v>780</v>
      </c>
      <c r="B157" s="33">
        <v>147</v>
      </c>
      <c r="C157" s="33">
        <v>17</v>
      </c>
      <c r="D157" s="33">
        <v>0</v>
      </c>
      <c r="E157" s="30">
        <v>2.5030500000000001E-2</v>
      </c>
      <c r="F157" s="33">
        <v>0</v>
      </c>
    </row>
    <row r="158" spans="1:6" x14ac:dyDescent="0.3">
      <c r="A158" s="33">
        <v>786</v>
      </c>
      <c r="B158" s="33">
        <v>159</v>
      </c>
      <c r="C158" s="33">
        <v>17</v>
      </c>
      <c r="D158" s="33">
        <v>0</v>
      </c>
      <c r="E158" s="30">
        <v>0.52690800000000004</v>
      </c>
      <c r="F158" s="33">
        <v>0</v>
      </c>
    </row>
    <row r="159" spans="1:6" x14ac:dyDescent="0.3">
      <c r="A159" s="33">
        <v>792</v>
      </c>
      <c r="B159" s="33">
        <v>41</v>
      </c>
      <c r="C159" s="33">
        <v>18</v>
      </c>
      <c r="D159" s="30">
        <v>2.2524600000000001</v>
      </c>
      <c r="E159" s="30">
        <v>2.4109799999999999</v>
      </c>
      <c r="F159" s="30">
        <v>1.63961</v>
      </c>
    </row>
    <row r="160" spans="1:6" x14ac:dyDescent="0.3">
      <c r="A160" s="33">
        <v>798</v>
      </c>
      <c r="B160" s="33">
        <v>54</v>
      </c>
      <c r="C160" s="33">
        <v>18</v>
      </c>
      <c r="D160" s="33">
        <v>0</v>
      </c>
      <c r="E160" s="30">
        <v>2.03057</v>
      </c>
      <c r="F160" s="30">
        <v>0.27354000000000001</v>
      </c>
    </row>
    <row r="161" spans="1:6" x14ac:dyDescent="0.3">
      <c r="A161" s="33">
        <v>805</v>
      </c>
      <c r="B161" s="33">
        <v>104</v>
      </c>
      <c r="C161" s="33">
        <v>18</v>
      </c>
      <c r="D161" s="30">
        <v>0.45329999999999998</v>
      </c>
      <c r="E161" s="30">
        <v>0.67190000000000005</v>
      </c>
      <c r="F161" s="30">
        <v>0.15621099999999999</v>
      </c>
    </row>
    <row r="162" spans="1:6" x14ac:dyDescent="0.3">
      <c r="A162" s="33">
        <v>808</v>
      </c>
      <c r="B162" s="33">
        <v>107</v>
      </c>
      <c r="C162" s="33">
        <v>18</v>
      </c>
      <c r="D162" s="30">
        <v>4.0180600000000002</v>
      </c>
      <c r="E162" s="30">
        <v>5.3914299999999997</v>
      </c>
      <c r="F162" s="30">
        <v>1.74953</v>
      </c>
    </row>
    <row r="163" spans="1:6" x14ac:dyDescent="0.3">
      <c r="A163" s="33">
        <v>818</v>
      </c>
      <c r="B163" s="33">
        <v>126</v>
      </c>
      <c r="C163" s="33">
        <v>18</v>
      </c>
      <c r="D163" s="33">
        <v>0</v>
      </c>
      <c r="E163" s="33">
        <v>0</v>
      </c>
      <c r="F163" s="30">
        <v>8.5514900000000003E-4</v>
      </c>
    </row>
    <row r="164" spans="1:6" x14ac:dyDescent="0.3">
      <c r="A164" s="33">
        <v>819</v>
      </c>
      <c r="B164" s="33">
        <v>127</v>
      </c>
      <c r="C164" s="33">
        <v>18</v>
      </c>
      <c r="D164" s="33">
        <v>0</v>
      </c>
      <c r="E164" s="33">
        <v>0</v>
      </c>
      <c r="F164" s="30">
        <v>8.5514900000000003E-4</v>
      </c>
    </row>
    <row r="165" spans="1:6" x14ac:dyDescent="0.3">
      <c r="A165" s="33">
        <v>824</v>
      </c>
      <c r="B165" s="33">
        <v>147</v>
      </c>
      <c r="C165" s="33">
        <v>18</v>
      </c>
      <c r="D165" s="33">
        <v>0</v>
      </c>
      <c r="E165" s="30">
        <v>6.1752399999999999E-2</v>
      </c>
      <c r="F165" s="33">
        <v>0</v>
      </c>
    </row>
    <row r="166" spans="1:6" x14ac:dyDescent="0.3">
      <c r="A166" s="33">
        <v>830</v>
      </c>
      <c r="B166" s="33">
        <v>159</v>
      </c>
      <c r="C166" s="33">
        <v>18</v>
      </c>
      <c r="D166" s="33">
        <v>0</v>
      </c>
      <c r="E166" s="30">
        <v>0.19389600000000001</v>
      </c>
      <c r="F166" s="33">
        <v>0</v>
      </c>
    </row>
    <row r="167" spans="1:6" x14ac:dyDescent="0.3">
      <c r="A167" s="33">
        <v>836</v>
      </c>
      <c r="B167" s="33">
        <v>41</v>
      </c>
      <c r="C167" s="33">
        <v>19</v>
      </c>
      <c r="D167" s="30">
        <v>1.94133</v>
      </c>
      <c r="E167" s="30">
        <v>2.1459700000000002</v>
      </c>
      <c r="F167" s="30">
        <v>1.18001</v>
      </c>
    </row>
    <row r="168" spans="1:6" x14ac:dyDescent="0.3">
      <c r="A168" s="33">
        <v>842</v>
      </c>
      <c r="B168" s="33">
        <v>54</v>
      </c>
      <c r="C168" s="33">
        <v>19</v>
      </c>
      <c r="D168" s="33">
        <v>0</v>
      </c>
      <c r="E168" s="30">
        <v>1.82504</v>
      </c>
      <c r="F168" s="30">
        <v>6.0427099999999997E-2</v>
      </c>
    </row>
    <row r="169" spans="1:6" x14ac:dyDescent="0.3">
      <c r="A169" s="33">
        <v>852</v>
      </c>
      <c r="B169" s="33">
        <v>104</v>
      </c>
      <c r="C169" s="33">
        <v>19</v>
      </c>
      <c r="D169" s="30">
        <v>0.218219</v>
      </c>
      <c r="E169" s="30">
        <v>0.40086500000000003</v>
      </c>
      <c r="F169" s="30">
        <v>0.13067999999999999</v>
      </c>
    </row>
    <row r="170" spans="1:6" x14ac:dyDescent="0.3">
      <c r="A170" s="33">
        <v>855</v>
      </c>
      <c r="B170" s="33">
        <v>107</v>
      </c>
      <c r="C170" s="33">
        <v>19</v>
      </c>
      <c r="D170" s="30">
        <v>3.38611</v>
      </c>
      <c r="E170" s="30">
        <v>4.6558400000000004</v>
      </c>
      <c r="F170" s="30">
        <v>1.0929599999999999</v>
      </c>
    </row>
    <row r="171" spans="1:6" x14ac:dyDescent="0.3">
      <c r="A171" s="33">
        <v>865</v>
      </c>
      <c r="B171" s="33">
        <v>126</v>
      </c>
      <c r="C171" s="33">
        <v>19</v>
      </c>
      <c r="D171" s="33">
        <v>0</v>
      </c>
      <c r="E171" s="30">
        <v>8.5795999999999997E-3</v>
      </c>
      <c r="F171" s="33">
        <v>0</v>
      </c>
    </row>
    <row r="172" spans="1:6" x14ac:dyDescent="0.3">
      <c r="A172" s="33">
        <v>866</v>
      </c>
      <c r="B172" s="33">
        <v>127</v>
      </c>
      <c r="C172" s="33">
        <v>19</v>
      </c>
      <c r="D172" s="33">
        <v>0</v>
      </c>
      <c r="E172" s="30">
        <v>8.5795999999999997E-3</v>
      </c>
      <c r="F172" s="33">
        <v>0</v>
      </c>
    </row>
    <row r="173" spans="1:6" x14ac:dyDescent="0.3">
      <c r="A173" s="33">
        <v>876</v>
      </c>
      <c r="B173" s="33">
        <v>159</v>
      </c>
      <c r="C173" s="33">
        <v>19</v>
      </c>
      <c r="D173" s="33">
        <v>0</v>
      </c>
      <c r="E173" s="30">
        <v>0.30936999999999998</v>
      </c>
      <c r="F173" s="33">
        <v>0</v>
      </c>
    </row>
    <row r="174" spans="1:6" x14ac:dyDescent="0.3">
      <c r="A174" s="33">
        <v>882</v>
      </c>
      <c r="B174" s="33">
        <v>41</v>
      </c>
      <c r="C174" s="33">
        <v>20</v>
      </c>
      <c r="D174" s="30">
        <v>1.81416</v>
      </c>
      <c r="E174" s="30">
        <v>2.0255899999999998</v>
      </c>
      <c r="F174" s="30">
        <v>1.1926000000000001</v>
      </c>
    </row>
    <row r="175" spans="1:6" x14ac:dyDescent="0.3">
      <c r="A175" s="33">
        <v>888</v>
      </c>
      <c r="B175" s="33">
        <v>54</v>
      </c>
      <c r="C175" s="33">
        <v>20</v>
      </c>
      <c r="D175" s="33">
        <v>0</v>
      </c>
      <c r="E175" s="30">
        <v>1.4904900000000001</v>
      </c>
      <c r="F175" s="30">
        <v>3.5370499999999999E-2</v>
      </c>
    </row>
    <row r="176" spans="1:6" x14ac:dyDescent="0.3">
      <c r="A176" s="33">
        <v>898</v>
      </c>
      <c r="B176" s="33">
        <v>104</v>
      </c>
      <c r="C176" s="33">
        <v>20</v>
      </c>
      <c r="D176" s="30">
        <v>0.21212800000000001</v>
      </c>
      <c r="E176" s="30">
        <v>0.40271099999999999</v>
      </c>
      <c r="F176" s="30">
        <v>6.9047700000000004E-2</v>
      </c>
    </row>
    <row r="177" spans="1:6" x14ac:dyDescent="0.3">
      <c r="A177" s="33">
        <v>901</v>
      </c>
      <c r="B177" s="33">
        <v>107</v>
      </c>
      <c r="C177" s="33">
        <v>20</v>
      </c>
      <c r="D177" s="30">
        <v>3.1998899999999999</v>
      </c>
      <c r="E177" s="30">
        <v>4.3946399999999999</v>
      </c>
      <c r="F177" s="30">
        <v>1.07647</v>
      </c>
    </row>
    <row r="178" spans="1:6" x14ac:dyDescent="0.3">
      <c r="A178" s="33">
        <v>922</v>
      </c>
      <c r="B178" s="33">
        <v>159</v>
      </c>
      <c r="C178" s="33">
        <v>20</v>
      </c>
      <c r="D178" s="33">
        <v>0</v>
      </c>
      <c r="E178" s="30">
        <v>0.21334</v>
      </c>
      <c r="F178" s="33">
        <v>0</v>
      </c>
    </row>
    <row r="179" spans="1:6" x14ac:dyDescent="0.3">
      <c r="A179" s="33">
        <v>928</v>
      </c>
      <c r="B179" s="33">
        <v>41</v>
      </c>
      <c r="C179" s="33">
        <v>21</v>
      </c>
      <c r="D179" s="30">
        <v>1.69594</v>
      </c>
      <c r="E179" s="30">
        <v>1.83866</v>
      </c>
      <c r="F179" s="30">
        <v>0.93967299999999998</v>
      </c>
    </row>
    <row r="180" spans="1:6" x14ac:dyDescent="0.3">
      <c r="A180" s="33">
        <v>934</v>
      </c>
      <c r="B180" s="33">
        <v>54</v>
      </c>
      <c r="C180" s="33">
        <v>21</v>
      </c>
      <c r="D180" s="33">
        <v>0</v>
      </c>
      <c r="E180" s="30">
        <v>1.73255</v>
      </c>
      <c r="F180" s="33">
        <v>0</v>
      </c>
    </row>
    <row r="181" spans="1:6" x14ac:dyDescent="0.3">
      <c r="A181" s="33">
        <v>945</v>
      </c>
      <c r="B181" s="33">
        <v>104</v>
      </c>
      <c r="C181" s="33">
        <v>21</v>
      </c>
      <c r="D181" s="30">
        <v>0.264905</v>
      </c>
      <c r="E181" s="30">
        <v>0.37855899999999998</v>
      </c>
      <c r="F181" s="30">
        <v>7.9560800000000001E-2</v>
      </c>
    </row>
    <row r="182" spans="1:6" x14ac:dyDescent="0.3">
      <c r="A182" s="33">
        <v>948</v>
      </c>
      <c r="B182" s="33">
        <v>107</v>
      </c>
      <c r="C182" s="33">
        <v>21</v>
      </c>
      <c r="D182" s="30">
        <v>2.83419</v>
      </c>
      <c r="E182" s="30">
        <v>4.3673599999999997</v>
      </c>
      <c r="F182" s="30">
        <v>0.56172500000000003</v>
      </c>
    </row>
    <row r="183" spans="1:6" x14ac:dyDescent="0.3">
      <c r="A183" s="33">
        <v>969</v>
      </c>
      <c r="B183" s="33">
        <v>159</v>
      </c>
      <c r="C183" s="33">
        <v>21</v>
      </c>
      <c r="D183" s="33">
        <v>0</v>
      </c>
      <c r="E183" s="30">
        <v>0.55792200000000003</v>
      </c>
      <c r="F183" s="30">
        <v>7.2148400000000001E-3</v>
      </c>
    </row>
    <row r="184" spans="1:6" x14ac:dyDescent="0.3">
      <c r="A184" s="33">
        <v>975</v>
      </c>
      <c r="B184" s="33">
        <v>41</v>
      </c>
      <c r="C184" s="33">
        <v>22</v>
      </c>
      <c r="D184" s="30">
        <v>1.71959</v>
      </c>
      <c r="E184" s="30">
        <v>2.1870500000000002</v>
      </c>
      <c r="F184" s="30">
        <v>1.03294</v>
      </c>
    </row>
    <row r="185" spans="1:6" x14ac:dyDescent="0.3">
      <c r="A185" s="33">
        <v>981</v>
      </c>
      <c r="B185" s="33">
        <v>54</v>
      </c>
      <c r="C185" s="33">
        <v>22</v>
      </c>
      <c r="D185" s="33">
        <v>0</v>
      </c>
      <c r="E185" s="30">
        <v>1.88964</v>
      </c>
      <c r="F185" s="33">
        <v>0</v>
      </c>
    </row>
    <row r="186" spans="1:6" x14ac:dyDescent="0.3">
      <c r="A186" s="33">
        <v>993</v>
      </c>
      <c r="B186" s="33">
        <v>104</v>
      </c>
      <c r="C186" s="33">
        <v>22</v>
      </c>
      <c r="D186" s="30">
        <v>0.155972</v>
      </c>
      <c r="E186" s="30">
        <v>0.44931199999999999</v>
      </c>
      <c r="F186" s="30">
        <v>9.2517500000000003E-2</v>
      </c>
    </row>
    <row r="187" spans="1:6" x14ac:dyDescent="0.3">
      <c r="A187" s="33">
        <v>996</v>
      </c>
      <c r="B187" s="33">
        <v>107</v>
      </c>
      <c r="C187" s="33">
        <v>22</v>
      </c>
      <c r="D187" s="30">
        <v>3.0281500000000001</v>
      </c>
      <c r="E187" s="30">
        <v>4.7317900000000002</v>
      </c>
      <c r="F187" s="30">
        <v>0.52209499999999998</v>
      </c>
    </row>
    <row r="188" spans="1:6" x14ac:dyDescent="0.3">
      <c r="A188" s="33">
        <v>1017</v>
      </c>
      <c r="B188" s="33">
        <v>159</v>
      </c>
      <c r="C188" s="33">
        <v>22</v>
      </c>
      <c r="D188" s="33">
        <v>0</v>
      </c>
      <c r="E188" s="30">
        <v>0.56165600000000004</v>
      </c>
      <c r="F188" s="33">
        <v>0</v>
      </c>
    </row>
    <row r="189" spans="1:6" x14ac:dyDescent="0.3">
      <c r="A189" s="33">
        <v>1023</v>
      </c>
      <c r="B189" s="33">
        <v>41</v>
      </c>
      <c r="C189" s="33">
        <v>23</v>
      </c>
      <c r="D189" s="30">
        <v>0.86961500000000003</v>
      </c>
      <c r="E189" s="30">
        <v>1.5417700000000001</v>
      </c>
      <c r="F189" s="30">
        <v>0.30929800000000002</v>
      </c>
    </row>
    <row r="190" spans="1:6" x14ac:dyDescent="0.3">
      <c r="A190" s="33">
        <v>1029</v>
      </c>
      <c r="B190" s="33">
        <v>54</v>
      </c>
      <c r="C190" s="33">
        <v>23</v>
      </c>
      <c r="D190" s="33">
        <v>0</v>
      </c>
      <c r="E190" s="30">
        <v>0.96829600000000005</v>
      </c>
      <c r="F190" s="33">
        <v>0</v>
      </c>
    </row>
    <row r="191" spans="1:6" x14ac:dyDescent="0.3">
      <c r="A191" s="33">
        <v>1042</v>
      </c>
      <c r="B191" s="33">
        <v>104</v>
      </c>
      <c r="C191" s="33">
        <v>23</v>
      </c>
      <c r="D191" s="30">
        <v>2.0085799999999998E-3</v>
      </c>
      <c r="E191" s="30">
        <v>0.31146499999999999</v>
      </c>
      <c r="F191" s="30">
        <v>5.56334E-2</v>
      </c>
    </row>
    <row r="192" spans="1:6" x14ac:dyDescent="0.3">
      <c r="A192" s="33">
        <v>1045</v>
      </c>
      <c r="B192" s="33">
        <v>107</v>
      </c>
      <c r="C192" s="33">
        <v>23</v>
      </c>
      <c r="D192" s="30">
        <v>0.89607099999999995</v>
      </c>
      <c r="E192" s="30">
        <v>2.7239300000000002</v>
      </c>
      <c r="F192" s="30">
        <v>1.51597E-2</v>
      </c>
    </row>
    <row r="193" spans="1:6" x14ac:dyDescent="0.3">
      <c r="A193" s="33">
        <v>1065</v>
      </c>
      <c r="B193" s="33">
        <v>159</v>
      </c>
      <c r="C193" s="33">
        <v>23</v>
      </c>
      <c r="D193" s="33">
        <v>0</v>
      </c>
      <c r="E193" s="30">
        <v>0.39027299999999998</v>
      </c>
      <c r="F193" s="33">
        <v>0</v>
      </c>
    </row>
    <row r="194" spans="1:6" x14ac:dyDescent="0.3">
      <c r="A194" s="33">
        <v>1071</v>
      </c>
      <c r="B194" s="33">
        <v>41</v>
      </c>
      <c r="C194" s="33">
        <v>24</v>
      </c>
      <c r="D194" s="30">
        <v>4.4034400000000001E-2</v>
      </c>
      <c r="E194" s="30">
        <v>0.58703899999999998</v>
      </c>
      <c r="F194" s="30">
        <v>9.0264500000000001E-3</v>
      </c>
    </row>
    <row r="195" spans="1:6" x14ac:dyDescent="0.3">
      <c r="A195" s="33">
        <v>1090</v>
      </c>
      <c r="B195" s="33">
        <v>104</v>
      </c>
      <c r="C195" s="33">
        <v>24</v>
      </c>
      <c r="D195" s="33">
        <v>0</v>
      </c>
      <c r="E195" s="30">
        <v>2.54565E-2</v>
      </c>
      <c r="F195" s="30">
        <v>3.5373399999999999E-2</v>
      </c>
    </row>
    <row r="196" spans="1:6" x14ac:dyDescent="0.3">
      <c r="A196" s="33">
        <v>1093</v>
      </c>
      <c r="B196" s="33">
        <v>107</v>
      </c>
      <c r="C196" s="33">
        <v>24</v>
      </c>
      <c r="D196" s="33">
        <v>0</v>
      </c>
      <c r="E196" s="30">
        <v>4.9320999999999997E-2</v>
      </c>
      <c r="F196" s="30">
        <v>1.2943700000000001E-2</v>
      </c>
    </row>
    <row r="197" spans="1:6" x14ac:dyDescent="0.3">
      <c r="A197" s="33">
        <v>1095</v>
      </c>
      <c r="B197" s="33">
        <v>110</v>
      </c>
      <c r="C197" s="33">
        <v>24</v>
      </c>
      <c r="D197" s="33">
        <v>0</v>
      </c>
      <c r="E197" s="30">
        <v>2.6712900000000002E-3</v>
      </c>
      <c r="F197" s="33">
        <v>0</v>
      </c>
    </row>
    <row r="198" spans="1:6" x14ac:dyDescent="0.3">
      <c r="A198" s="33">
        <v>1097</v>
      </c>
      <c r="B198" s="33">
        <v>112</v>
      </c>
      <c r="C198" s="33">
        <v>24</v>
      </c>
      <c r="D198" s="33">
        <v>0</v>
      </c>
      <c r="E198" s="30">
        <v>2.6712900000000002E-3</v>
      </c>
      <c r="F198" s="33">
        <v>0</v>
      </c>
    </row>
    <row r="199" spans="1:6" x14ac:dyDescent="0.3">
      <c r="A199" s="33">
        <v>1103</v>
      </c>
      <c r="B199" s="33">
        <v>144</v>
      </c>
      <c r="C199" s="33">
        <v>24</v>
      </c>
      <c r="D199" s="33">
        <v>0</v>
      </c>
      <c r="E199" s="30">
        <v>5.6640299999999996E-3</v>
      </c>
      <c r="F199" s="33">
        <v>0</v>
      </c>
    </row>
    <row r="200" spans="1:6" x14ac:dyDescent="0.3">
      <c r="A200" s="33">
        <v>1104</v>
      </c>
      <c r="B200" s="33">
        <v>145</v>
      </c>
      <c r="C200" s="33">
        <v>24</v>
      </c>
      <c r="D200" s="33">
        <v>0</v>
      </c>
      <c r="E200" s="30">
        <v>4.4483500000000002E-3</v>
      </c>
      <c r="F200" s="33">
        <v>0</v>
      </c>
    </row>
    <row r="201" spans="1:6" x14ac:dyDescent="0.3">
      <c r="A201" s="33">
        <v>1105</v>
      </c>
      <c r="B201" s="33">
        <v>146</v>
      </c>
      <c r="C201" s="33">
        <v>24</v>
      </c>
      <c r="D201" s="33">
        <v>0</v>
      </c>
      <c r="E201" s="30">
        <v>2.2874200000000001E-3</v>
      </c>
      <c r="F201" s="33">
        <v>0</v>
      </c>
    </row>
    <row r="202" spans="1:6" x14ac:dyDescent="0.3">
      <c r="A202" s="33">
        <v>1106</v>
      </c>
      <c r="B202" s="33">
        <v>147</v>
      </c>
      <c r="C202" s="33">
        <v>24</v>
      </c>
      <c r="D202" s="33">
        <v>0</v>
      </c>
      <c r="E202" s="30">
        <v>8.8662800000000007E-3</v>
      </c>
      <c r="F202" s="33">
        <v>0</v>
      </c>
    </row>
    <row r="203" spans="1:6" x14ac:dyDescent="0.3">
      <c r="A203" s="33">
        <v>1108</v>
      </c>
      <c r="B203" s="33">
        <v>150</v>
      </c>
      <c r="C203" s="33">
        <v>24</v>
      </c>
      <c r="D203" s="33">
        <v>0</v>
      </c>
      <c r="E203" s="30">
        <v>7.6269399999999996E-3</v>
      </c>
      <c r="F203" s="33">
        <v>0</v>
      </c>
    </row>
    <row r="205" spans="1:6" x14ac:dyDescent="0.3">
      <c r="A205" s="17" t="s">
        <v>413</v>
      </c>
      <c r="B205" s="33" t="s">
        <v>408</v>
      </c>
      <c r="C205" s="33" t="s">
        <v>146</v>
      </c>
      <c r="D205" s="33" t="s">
        <v>414</v>
      </c>
      <c r="E205" s="33" t="s">
        <v>415</v>
      </c>
      <c r="F205" s="33" t="s">
        <v>416</v>
      </c>
    </row>
    <row r="206" spans="1:6" x14ac:dyDescent="0.3">
      <c r="A206">
        <v>39</v>
      </c>
      <c r="B206">
        <v>153</v>
      </c>
      <c r="C206">
        <v>1</v>
      </c>
      <c r="D206">
        <v>0</v>
      </c>
      <c r="E206" s="13">
        <v>9.0831499999999996E-2</v>
      </c>
      <c r="F206">
        <v>0</v>
      </c>
    </row>
    <row r="207" spans="1:6" x14ac:dyDescent="0.3">
      <c r="A207">
        <v>348</v>
      </c>
      <c r="B207">
        <v>129</v>
      </c>
      <c r="C207">
        <v>8</v>
      </c>
      <c r="D207">
        <v>0</v>
      </c>
      <c r="E207" s="13">
        <v>1.3874900000000001E-2</v>
      </c>
      <c r="F207">
        <v>0</v>
      </c>
    </row>
    <row r="208" spans="1:6" x14ac:dyDescent="0.3">
      <c r="A208">
        <v>386</v>
      </c>
      <c r="B208">
        <v>105</v>
      </c>
      <c r="C208">
        <v>9</v>
      </c>
      <c r="D208">
        <v>0</v>
      </c>
      <c r="E208" s="13">
        <v>0.45818900000000001</v>
      </c>
      <c r="F208">
        <v>0</v>
      </c>
    </row>
    <row r="209" spans="1:6" x14ac:dyDescent="0.3">
      <c r="A209">
        <v>387</v>
      </c>
      <c r="B209">
        <v>106</v>
      </c>
      <c r="C209">
        <v>9</v>
      </c>
      <c r="D209">
        <v>0</v>
      </c>
      <c r="E209" s="13">
        <v>7.4170799999999995E-2</v>
      </c>
      <c r="F209">
        <v>0</v>
      </c>
    </row>
    <row r="210" spans="1:6" x14ac:dyDescent="0.3">
      <c r="A210">
        <v>444</v>
      </c>
      <c r="B210">
        <v>105</v>
      </c>
      <c r="C210">
        <v>10</v>
      </c>
      <c r="D210">
        <v>0</v>
      </c>
      <c r="E210" s="13">
        <v>1.37887</v>
      </c>
      <c r="F210">
        <v>0</v>
      </c>
    </row>
    <row r="211" spans="1:6" x14ac:dyDescent="0.3">
      <c r="A211">
        <v>445</v>
      </c>
      <c r="B211">
        <v>106</v>
      </c>
      <c r="C211">
        <v>10</v>
      </c>
      <c r="D211">
        <v>0</v>
      </c>
      <c r="E211" s="13">
        <v>0.85839200000000004</v>
      </c>
      <c r="F211">
        <v>0</v>
      </c>
    </row>
    <row r="212" spans="1:6" x14ac:dyDescent="0.3">
      <c r="A212">
        <v>471</v>
      </c>
      <c r="B212">
        <v>153</v>
      </c>
      <c r="C212">
        <v>10</v>
      </c>
      <c r="D212">
        <v>0</v>
      </c>
      <c r="E212" s="13">
        <v>1.4245000000000001</v>
      </c>
      <c r="F212">
        <v>0</v>
      </c>
    </row>
    <row r="213" spans="1:6" x14ac:dyDescent="0.3">
      <c r="A213">
        <v>501</v>
      </c>
      <c r="B213">
        <v>105</v>
      </c>
      <c r="C213">
        <v>11</v>
      </c>
      <c r="D213">
        <v>0</v>
      </c>
      <c r="E213" s="13">
        <v>1.68022</v>
      </c>
      <c r="F213" s="13">
        <v>0.13924300000000001</v>
      </c>
    </row>
    <row r="214" spans="1:6" x14ac:dyDescent="0.3">
      <c r="A214">
        <v>502</v>
      </c>
      <c r="B214">
        <v>106</v>
      </c>
      <c r="C214">
        <v>11</v>
      </c>
      <c r="D214">
        <v>0</v>
      </c>
      <c r="E214" s="13">
        <v>1.1417900000000001</v>
      </c>
      <c r="F214">
        <v>0</v>
      </c>
    </row>
    <row r="215" spans="1:6" x14ac:dyDescent="0.3">
      <c r="A215">
        <v>527</v>
      </c>
      <c r="B215">
        <v>153</v>
      </c>
      <c r="C215">
        <v>11</v>
      </c>
      <c r="D215">
        <v>0</v>
      </c>
      <c r="E215" s="13">
        <v>1.5006299999999999</v>
      </c>
      <c r="F215">
        <v>0</v>
      </c>
    </row>
    <row r="216" spans="1:6" x14ac:dyDescent="0.3">
      <c r="A216">
        <v>557</v>
      </c>
      <c r="B216">
        <v>105</v>
      </c>
      <c r="C216">
        <v>12</v>
      </c>
      <c r="D216">
        <v>0</v>
      </c>
      <c r="E216" s="13">
        <v>1.75898</v>
      </c>
      <c r="F216" s="13">
        <v>0.360483</v>
      </c>
    </row>
    <row r="217" spans="1:6" x14ac:dyDescent="0.3">
      <c r="A217">
        <v>558</v>
      </c>
      <c r="B217">
        <v>106</v>
      </c>
      <c r="C217">
        <v>12</v>
      </c>
      <c r="D217">
        <v>0</v>
      </c>
      <c r="E217" s="13">
        <v>1.2199599999999999</v>
      </c>
      <c r="F217">
        <v>0</v>
      </c>
    </row>
    <row r="218" spans="1:6" x14ac:dyDescent="0.3">
      <c r="A218">
        <v>584</v>
      </c>
      <c r="B218">
        <v>153</v>
      </c>
      <c r="C218">
        <v>12</v>
      </c>
      <c r="D218">
        <v>0</v>
      </c>
      <c r="E218" s="13">
        <v>0.93727700000000003</v>
      </c>
      <c r="F218">
        <v>0</v>
      </c>
    </row>
    <row r="219" spans="1:6" x14ac:dyDescent="0.3">
      <c r="A219">
        <v>614</v>
      </c>
      <c r="B219">
        <v>105</v>
      </c>
      <c r="C219">
        <v>13</v>
      </c>
      <c r="D219">
        <v>0</v>
      </c>
      <c r="E219" s="13">
        <v>1.9077299999999999</v>
      </c>
      <c r="F219" s="13">
        <v>0.63161900000000004</v>
      </c>
    </row>
    <row r="220" spans="1:6" x14ac:dyDescent="0.3">
      <c r="A220">
        <v>615</v>
      </c>
      <c r="B220">
        <v>106</v>
      </c>
      <c r="C220">
        <v>13</v>
      </c>
      <c r="D220">
        <v>0</v>
      </c>
      <c r="E220" s="13">
        <v>1.38245</v>
      </c>
      <c r="F220" s="13">
        <v>0.17807600000000001</v>
      </c>
    </row>
    <row r="221" spans="1:6" x14ac:dyDescent="0.3">
      <c r="A221">
        <v>640</v>
      </c>
      <c r="B221">
        <v>153</v>
      </c>
      <c r="C221">
        <v>13</v>
      </c>
      <c r="D221">
        <v>0</v>
      </c>
      <c r="E221" s="13">
        <v>0.84361600000000003</v>
      </c>
      <c r="F221">
        <v>0</v>
      </c>
    </row>
    <row r="222" spans="1:6" x14ac:dyDescent="0.3">
      <c r="A222">
        <v>669</v>
      </c>
      <c r="B222">
        <v>105</v>
      </c>
      <c r="C222">
        <v>14</v>
      </c>
      <c r="D222" s="13">
        <v>0.10413699999999999</v>
      </c>
      <c r="E222" s="13">
        <v>1.9929399999999999</v>
      </c>
      <c r="F222" s="13">
        <v>0.87843800000000005</v>
      </c>
    </row>
    <row r="223" spans="1:6" x14ac:dyDescent="0.3">
      <c r="A223">
        <v>670</v>
      </c>
      <c r="B223">
        <v>106</v>
      </c>
      <c r="C223">
        <v>14</v>
      </c>
      <c r="D223">
        <v>0</v>
      </c>
      <c r="E223" s="13">
        <v>1.4636400000000001</v>
      </c>
      <c r="F223" s="13">
        <v>0.422566</v>
      </c>
    </row>
    <row r="224" spans="1:6" x14ac:dyDescent="0.3">
      <c r="A224">
        <v>696</v>
      </c>
      <c r="B224">
        <v>153</v>
      </c>
      <c r="C224">
        <v>14</v>
      </c>
      <c r="D224">
        <v>0</v>
      </c>
      <c r="E224" s="13">
        <v>0.75881299999999996</v>
      </c>
      <c r="F224" s="13">
        <v>5.6357599999999999E-4</v>
      </c>
    </row>
    <row r="225" spans="1:6" x14ac:dyDescent="0.3">
      <c r="A225">
        <v>725</v>
      </c>
      <c r="B225">
        <v>105</v>
      </c>
      <c r="C225">
        <v>15</v>
      </c>
      <c r="D225" s="13">
        <v>0.21784899999999999</v>
      </c>
      <c r="E225" s="13">
        <v>1.98065</v>
      </c>
      <c r="F225" s="13">
        <v>0.963835</v>
      </c>
    </row>
    <row r="226" spans="1:6" x14ac:dyDescent="0.3">
      <c r="A226">
        <v>726</v>
      </c>
      <c r="B226">
        <v>106</v>
      </c>
      <c r="C226">
        <v>15</v>
      </c>
      <c r="D226">
        <v>0</v>
      </c>
      <c r="E226" s="13">
        <v>1.44794</v>
      </c>
      <c r="F226" s="13">
        <v>0.51349800000000001</v>
      </c>
    </row>
    <row r="227" spans="1:6" x14ac:dyDescent="0.3">
      <c r="A227">
        <v>752</v>
      </c>
      <c r="B227">
        <v>153</v>
      </c>
      <c r="C227">
        <v>15</v>
      </c>
      <c r="D227">
        <v>0</v>
      </c>
      <c r="E227" s="13">
        <v>0.58195300000000005</v>
      </c>
      <c r="F227">
        <v>0</v>
      </c>
    </row>
    <row r="228" spans="1:6" x14ac:dyDescent="0.3">
      <c r="A228">
        <v>781</v>
      </c>
      <c r="B228">
        <v>105</v>
      </c>
      <c r="C228">
        <v>16</v>
      </c>
      <c r="D228">
        <v>0</v>
      </c>
      <c r="E228" s="13">
        <v>1.6562300000000001</v>
      </c>
      <c r="F228" s="13">
        <v>0.61011599999999999</v>
      </c>
    </row>
    <row r="229" spans="1:6" x14ac:dyDescent="0.3">
      <c r="A229">
        <v>782</v>
      </c>
      <c r="B229">
        <v>106</v>
      </c>
      <c r="C229">
        <v>16</v>
      </c>
      <c r="D229">
        <v>0</v>
      </c>
      <c r="E229" s="13">
        <v>1.1357200000000001</v>
      </c>
      <c r="F229" s="13">
        <v>0.159277</v>
      </c>
    </row>
    <row r="230" spans="1:6" x14ac:dyDescent="0.3">
      <c r="A230">
        <v>807</v>
      </c>
      <c r="B230">
        <v>153</v>
      </c>
      <c r="C230">
        <v>16</v>
      </c>
      <c r="D230">
        <v>0</v>
      </c>
      <c r="E230" s="13">
        <v>0.64672600000000002</v>
      </c>
      <c r="F230">
        <v>0</v>
      </c>
    </row>
    <row r="231" spans="1:6" x14ac:dyDescent="0.3">
      <c r="A231">
        <v>836</v>
      </c>
      <c r="B231">
        <v>105</v>
      </c>
      <c r="C231">
        <v>17</v>
      </c>
      <c r="D231">
        <v>0</v>
      </c>
      <c r="E231" s="13">
        <v>1.66151</v>
      </c>
      <c r="F231" s="13">
        <v>0.30666700000000002</v>
      </c>
    </row>
    <row r="232" spans="1:6" x14ac:dyDescent="0.3">
      <c r="A232">
        <v>837</v>
      </c>
      <c r="B232">
        <v>106</v>
      </c>
      <c r="C232">
        <v>17</v>
      </c>
      <c r="D232">
        <v>0</v>
      </c>
      <c r="E232" s="13">
        <v>1.15347</v>
      </c>
      <c r="F232">
        <v>0</v>
      </c>
    </row>
    <row r="233" spans="1:6" x14ac:dyDescent="0.3">
      <c r="A233">
        <v>862</v>
      </c>
      <c r="B233">
        <v>153</v>
      </c>
      <c r="C233">
        <v>17</v>
      </c>
      <c r="D233">
        <v>0</v>
      </c>
      <c r="E233" s="13">
        <v>1.24309</v>
      </c>
      <c r="F233">
        <v>0</v>
      </c>
    </row>
    <row r="234" spans="1:6" x14ac:dyDescent="0.3">
      <c r="A234">
        <v>892</v>
      </c>
      <c r="B234">
        <v>105</v>
      </c>
      <c r="C234">
        <v>18</v>
      </c>
      <c r="D234">
        <v>0</v>
      </c>
      <c r="E234" s="13">
        <v>1.65439</v>
      </c>
      <c r="F234" s="13">
        <v>0.71199599999999996</v>
      </c>
    </row>
    <row r="235" spans="1:6" x14ac:dyDescent="0.3">
      <c r="A235">
        <v>893</v>
      </c>
      <c r="B235">
        <v>106</v>
      </c>
      <c r="C235">
        <v>18</v>
      </c>
      <c r="D235">
        <v>0</v>
      </c>
      <c r="E235" s="13">
        <v>1.1374200000000001</v>
      </c>
      <c r="F235" s="13">
        <v>0.26410499999999998</v>
      </c>
    </row>
    <row r="236" spans="1:6" x14ac:dyDescent="0.3">
      <c r="A236">
        <v>919</v>
      </c>
      <c r="B236">
        <v>153</v>
      </c>
      <c r="C236">
        <v>18</v>
      </c>
      <c r="D236">
        <v>0</v>
      </c>
      <c r="E236" s="13">
        <v>1.1208100000000001</v>
      </c>
      <c r="F236">
        <v>0</v>
      </c>
    </row>
    <row r="237" spans="1:6" x14ac:dyDescent="0.3">
      <c r="A237">
        <v>949</v>
      </c>
      <c r="B237">
        <v>105</v>
      </c>
      <c r="C237">
        <v>19</v>
      </c>
      <c r="D237">
        <v>0</v>
      </c>
      <c r="E237" s="13">
        <v>1.19014</v>
      </c>
      <c r="F237" s="13">
        <v>0.159525</v>
      </c>
    </row>
    <row r="238" spans="1:6" x14ac:dyDescent="0.3">
      <c r="A238">
        <v>950</v>
      </c>
      <c r="B238">
        <v>106</v>
      </c>
      <c r="C238">
        <v>19</v>
      </c>
      <c r="D238">
        <v>0</v>
      </c>
      <c r="E238" s="13">
        <v>0.69932399999999995</v>
      </c>
      <c r="F238">
        <v>0</v>
      </c>
    </row>
    <row r="239" spans="1:6" x14ac:dyDescent="0.3">
      <c r="A239">
        <v>975</v>
      </c>
      <c r="B239">
        <v>153</v>
      </c>
      <c r="C239">
        <v>19</v>
      </c>
      <c r="D239">
        <v>0</v>
      </c>
      <c r="E239" s="13">
        <v>0.95662599999999998</v>
      </c>
      <c r="F239">
        <v>0</v>
      </c>
    </row>
    <row r="240" spans="1:6" x14ac:dyDescent="0.3">
      <c r="A240">
        <v>1002</v>
      </c>
      <c r="B240">
        <v>105</v>
      </c>
      <c r="C240">
        <v>20</v>
      </c>
      <c r="D240">
        <v>0</v>
      </c>
      <c r="E240" s="13">
        <v>1.1004499999999999</v>
      </c>
      <c r="F240" s="13">
        <v>0.16015699999999999</v>
      </c>
    </row>
    <row r="241" spans="1:6" x14ac:dyDescent="0.3">
      <c r="A241">
        <v>1003</v>
      </c>
      <c r="B241">
        <v>106</v>
      </c>
      <c r="C241">
        <v>20</v>
      </c>
      <c r="D241">
        <v>0</v>
      </c>
      <c r="E241" s="13">
        <v>0.67902600000000002</v>
      </c>
      <c r="F241">
        <v>0</v>
      </c>
    </row>
    <row r="242" spans="1:6" x14ac:dyDescent="0.3">
      <c r="A242">
        <v>1028</v>
      </c>
      <c r="B242">
        <v>153</v>
      </c>
      <c r="C242">
        <v>20</v>
      </c>
      <c r="D242">
        <v>0</v>
      </c>
      <c r="E242" s="13">
        <v>0.83009699999999997</v>
      </c>
      <c r="F242">
        <v>0</v>
      </c>
    </row>
    <row r="243" spans="1:6" x14ac:dyDescent="0.3">
      <c r="A243">
        <v>1056</v>
      </c>
      <c r="B243">
        <v>105</v>
      </c>
      <c r="C243">
        <v>21</v>
      </c>
      <c r="D243">
        <v>0</v>
      </c>
      <c r="E243" s="13">
        <v>1.13337</v>
      </c>
      <c r="F243" s="13">
        <v>0.14560699999999999</v>
      </c>
    </row>
    <row r="244" spans="1:6" x14ac:dyDescent="0.3">
      <c r="A244">
        <v>1057</v>
      </c>
      <c r="B244">
        <v>106</v>
      </c>
      <c r="C244">
        <v>21</v>
      </c>
      <c r="D244">
        <v>0</v>
      </c>
      <c r="E244" s="13">
        <v>0.72415099999999999</v>
      </c>
      <c r="F244" s="60">
        <v>0</v>
      </c>
    </row>
    <row r="245" spans="1:6" x14ac:dyDescent="0.3">
      <c r="A245">
        <v>1083</v>
      </c>
      <c r="B245">
        <v>153</v>
      </c>
      <c r="C245">
        <v>21</v>
      </c>
      <c r="D245">
        <v>0</v>
      </c>
      <c r="E245" s="13">
        <v>0.86177099999999995</v>
      </c>
      <c r="F245" s="60">
        <v>0</v>
      </c>
    </row>
    <row r="246" spans="1:6" x14ac:dyDescent="0.3">
      <c r="A246">
        <v>1096</v>
      </c>
      <c r="B246">
        <v>54</v>
      </c>
      <c r="C246">
        <v>22</v>
      </c>
      <c r="D246">
        <v>0</v>
      </c>
      <c r="E246">
        <v>0</v>
      </c>
      <c r="F246" s="13">
        <v>7.3461100000000003E-3</v>
      </c>
    </row>
    <row r="247" spans="1:6" x14ac:dyDescent="0.3">
      <c r="A247">
        <v>1107</v>
      </c>
      <c r="B247">
        <v>96</v>
      </c>
      <c r="C247">
        <v>22</v>
      </c>
      <c r="D247">
        <v>0</v>
      </c>
      <c r="E247" s="13">
        <v>4.2507500000000002E-3</v>
      </c>
      <c r="F247" s="13">
        <v>1.7683500000000001E-2</v>
      </c>
    </row>
    <row r="248" spans="1:6" x14ac:dyDescent="0.3">
      <c r="A248">
        <v>1110</v>
      </c>
      <c r="B248">
        <v>105</v>
      </c>
      <c r="C248">
        <v>22</v>
      </c>
      <c r="D248">
        <v>0</v>
      </c>
      <c r="E248" s="13">
        <v>1.18641</v>
      </c>
      <c r="F248" s="13">
        <v>0.23526900000000001</v>
      </c>
    </row>
    <row r="249" spans="1:6" x14ac:dyDescent="0.3">
      <c r="A249">
        <v>1111</v>
      </c>
      <c r="B249">
        <v>106</v>
      </c>
      <c r="C249">
        <v>22</v>
      </c>
      <c r="D249">
        <v>0</v>
      </c>
      <c r="E249" s="13">
        <v>0.719032</v>
      </c>
      <c r="F249" s="13">
        <v>8.3410700000000008E-3</v>
      </c>
    </row>
    <row r="250" spans="1:6" x14ac:dyDescent="0.3">
      <c r="A250">
        <v>1128</v>
      </c>
      <c r="B250">
        <v>129</v>
      </c>
      <c r="C250">
        <v>22</v>
      </c>
      <c r="D250">
        <v>0</v>
      </c>
      <c r="E250" s="13">
        <v>8.5871300000000001E-3</v>
      </c>
      <c r="F250" s="13">
        <v>4.7064100000000003E-3</v>
      </c>
    </row>
    <row r="251" spans="1:6" x14ac:dyDescent="0.3">
      <c r="A251">
        <v>1130</v>
      </c>
      <c r="B251">
        <v>131</v>
      </c>
      <c r="C251">
        <v>22</v>
      </c>
      <c r="D251">
        <v>0</v>
      </c>
      <c r="E251" s="13">
        <v>1.23624E-3</v>
      </c>
      <c r="F251">
        <v>0</v>
      </c>
    </row>
    <row r="252" spans="1:6" x14ac:dyDescent="0.3">
      <c r="A252">
        <v>1137</v>
      </c>
      <c r="B252">
        <v>153</v>
      </c>
      <c r="C252">
        <v>22</v>
      </c>
      <c r="D252">
        <v>0</v>
      </c>
      <c r="E252" s="13">
        <v>0.83904800000000002</v>
      </c>
      <c r="F252">
        <v>0</v>
      </c>
    </row>
    <row r="253" spans="1:6" x14ac:dyDescent="0.3">
      <c r="A253">
        <v>1150</v>
      </c>
      <c r="B253">
        <v>54</v>
      </c>
      <c r="C253">
        <v>23</v>
      </c>
      <c r="D253">
        <v>0</v>
      </c>
      <c r="E253" s="13">
        <v>6.6986599999999997E-4</v>
      </c>
      <c r="F253">
        <v>0</v>
      </c>
    </row>
    <row r="254" spans="1:6" x14ac:dyDescent="0.3">
      <c r="A254">
        <v>1160</v>
      </c>
      <c r="B254">
        <v>96</v>
      </c>
      <c r="C254">
        <v>23</v>
      </c>
      <c r="D254">
        <v>0</v>
      </c>
      <c r="E254" s="13">
        <v>1.1599399999999999E-2</v>
      </c>
      <c r="F254">
        <v>0</v>
      </c>
    </row>
    <row r="255" spans="1:6" x14ac:dyDescent="0.3">
      <c r="A255">
        <v>1163</v>
      </c>
      <c r="B255">
        <v>105</v>
      </c>
      <c r="C255">
        <v>23</v>
      </c>
      <c r="D255">
        <v>0</v>
      </c>
      <c r="E255" s="13">
        <v>0.67300300000000002</v>
      </c>
      <c r="F255">
        <v>0</v>
      </c>
    </row>
    <row r="256" spans="1:6" x14ac:dyDescent="0.3">
      <c r="A256">
        <v>1164</v>
      </c>
      <c r="B256">
        <v>106</v>
      </c>
      <c r="C256">
        <v>23</v>
      </c>
      <c r="D256">
        <v>0</v>
      </c>
      <c r="E256" s="13">
        <v>0.30714399999999997</v>
      </c>
      <c r="F256">
        <v>0</v>
      </c>
    </row>
    <row r="257" spans="1:6" x14ac:dyDescent="0.3">
      <c r="A257">
        <v>1181</v>
      </c>
      <c r="B257">
        <v>129</v>
      </c>
      <c r="C257">
        <v>23</v>
      </c>
      <c r="D257">
        <v>0</v>
      </c>
      <c r="E257" s="13">
        <v>9.3676000000000002E-3</v>
      </c>
      <c r="F257" s="13">
        <v>1.7315900000000001E-3</v>
      </c>
    </row>
    <row r="258" spans="1:6" x14ac:dyDescent="0.3">
      <c r="A258">
        <v>1183</v>
      </c>
      <c r="B258">
        <v>131</v>
      </c>
      <c r="C258">
        <v>23</v>
      </c>
      <c r="D258">
        <v>0</v>
      </c>
      <c r="E258" s="13">
        <v>1.9099399999999999E-3</v>
      </c>
      <c r="F258">
        <v>0</v>
      </c>
    </row>
    <row r="259" spans="1:6" x14ac:dyDescent="0.3">
      <c r="A259">
        <v>1191</v>
      </c>
      <c r="B259">
        <v>153</v>
      </c>
      <c r="C259">
        <v>23</v>
      </c>
      <c r="D259">
        <v>0</v>
      </c>
      <c r="E259" s="13">
        <v>0.71112500000000001</v>
      </c>
      <c r="F259">
        <v>0</v>
      </c>
    </row>
    <row r="260" spans="1:6" x14ac:dyDescent="0.3">
      <c r="A260">
        <v>1198</v>
      </c>
      <c r="B260">
        <v>30</v>
      </c>
      <c r="C260">
        <v>24</v>
      </c>
      <c r="D260">
        <v>0</v>
      </c>
      <c r="E260" s="13">
        <v>5.1818599999999999E-3</v>
      </c>
      <c r="F260">
        <v>0</v>
      </c>
    </row>
    <row r="261" spans="1:6" x14ac:dyDescent="0.3">
      <c r="A261">
        <v>1203</v>
      </c>
      <c r="B261">
        <v>48</v>
      </c>
      <c r="C261">
        <v>24</v>
      </c>
      <c r="D261">
        <v>0</v>
      </c>
      <c r="E261" s="13">
        <v>6.04975E-4</v>
      </c>
      <c r="F261">
        <v>0</v>
      </c>
    </row>
    <row r="262" spans="1:6" x14ac:dyDescent="0.3">
      <c r="A262">
        <v>1204</v>
      </c>
      <c r="B262">
        <v>54</v>
      </c>
      <c r="C262">
        <v>24</v>
      </c>
      <c r="D262">
        <v>0</v>
      </c>
      <c r="E262" s="13">
        <v>2.5896800000000001E-2</v>
      </c>
      <c r="F262">
        <v>0</v>
      </c>
    </row>
    <row r="263" spans="1:6" x14ac:dyDescent="0.3">
      <c r="A263">
        <v>1207</v>
      </c>
      <c r="B263">
        <v>96</v>
      </c>
      <c r="C263">
        <v>24</v>
      </c>
      <c r="D263">
        <v>0</v>
      </c>
      <c r="E263" s="13">
        <v>3.9934900000000002E-2</v>
      </c>
      <c r="F263">
        <v>0</v>
      </c>
    </row>
    <row r="264" spans="1:6" x14ac:dyDescent="0.3">
      <c r="A264">
        <v>1213</v>
      </c>
      <c r="B264">
        <v>109</v>
      </c>
      <c r="C264">
        <v>24</v>
      </c>
      <c r="D264">
        <v>0</v>
      </c>
      <c r="E264" s="13">
        <v>2.6712900000000002E-3</v>
      </c>
      <c r="F264">
        <v>0</v>
      </c>
    </row>
    <row r="265" spans="1:6" x14ac:dyDescent="0.3">
      <c r="A265">
        <v>1215</v>
      </c>
      <c r="B265">
        <v>111</v>
      </c>
      <c r="C265">
        <v>24</v>
      </c>
      <c r="D265">
        <v>0</v>
      </c>
      <c r="E265" s="13">
        <v>2.6716299999999999E-3</v>
      </c>
      <c r="F265">
        <v>0</v>
      </c>
    </row>
    <row r="266" spans="1:6" x14ac:dyDescent="0.3">
      <c r="A266">
        <v>1221</v>
      </c>
      <c r="B266">
        <v>120</v>
      </c>
      <c r="C266">
        <v>24</v>
      </c>
      <c r="D266">
        <v>0</v>
      </c>
      <c r="E266" s="13">
        <v>8.6779100000000003E-4</v>
      </c>
      <c r="F266">
        <v>0</v>
      </c>
    </row>
    <row r="267" spans="1:6" x14ac:dyDescent="0.3">
      <c r="A267">
        <v>1228</v>
      </c>
      <c r="B267">
        <v>128</v>
      </c>
      <c r="C267">
        <v>24</v>
      </c>
      <c r="D267">
        <v>0</v>
      </c>
      <c r="E267" s="13">
        <v>6.4610400000000004E-3</v>
      </c>
      <c r="F267">
        <v>0</v>
      </c>
    </row>
    <row r="268" spans="1:6" x14ac:dyDescent="0.3">
      <c r="A268">
        <v>1229</v>
      </c>
      <c r="B268">
        <v>129</v>
      </c>
      <c r="C268">
        <v>24</v>
      </c>
      <c r="D268">
        <v>0</v>
      </c>
      <c r="E268" s="13">
        <v>1.6441799999999999E-2</v>
      </c>
      <c r="F268" s="13">
        <v>2.4437999999999999E-3</v>
      </c>
    </row>
    <row r="269" spans="1:6" x14ac:dyDescent="0.3">
      <c r="A269">
        <v>1231</v>
      </c>
      <c r="B269">
        <v>131</v>
      </c>
      <c r="C269">
        <v>24</v>
      </c>
      <c r="D269">
        <v>0</v>
      </c>
      <c r="E269" s="13">
        <v>6.47746E-3</v>
      </c>
      <c r="F269">
        <v>0</v>
      </c>
    </row>
    <row r="270" spans="1:6" x14ac:dyDescent="0.3">
      <c r="A270">
        <v>1239</v>
      </c>
      <c r="B270">
        <v>153</v>
      </c>
      <c r="C270">
        <v>24</v>
      </c>
      <c r="D270">
        <v>0</v>
      </c>
      <c r="E270" s="13">
        <v>3.7681699999999999E-2</v>
      </c>
      <c r="F270">
        <v>0</v>
      </c>
    </row>
  </sheetData>
  <mergeCells count="6">
    <mergeCell ref="D39:G39"/>
    <mergeCell ref="A2:B2"/>
    <mergeCell ref="A3:B3"/>
    <mergeCell ref="D2:E2"/>
    <mergeCell ref="A4:A7"/>
    <mergeCell ref="A8:A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0" sqref="A10:D10"/>
    </sheetView>
  </sheetViews>
  <sheetFormatPr defaultRowHeight="14.4" x14ac:dyDescent="0.3"/>
  <cols>
    <col min="2" max="2" width="10.44140625" bestFit="1" customWidth="1"/>
    <col min="3" max="3" width="10" bestFit="1" customWidth="1"/>
    <col min="4" max="4" width="14.21875" bestFit="1" customWidth="1"/>
    <col min="5" max="5" width="17.33203125" customWidth="1"/>
  </cols>
  <sheetData>
    <row r="1" spans="1:5" x14ac:dyDescent="0.3">
      <c r="A1" s="11" t="s">
        <v>36</v>
      </c>
    </row>
    <row r="3" spans="1:5" x14ac:dyDescent="0.3">
      <c r="A3" s="1" t="s">
        <v>0</v>
      </c>
    </row>
    <row r="4" spans="1:5" x14ac:dyDescent="0.3">
      <c r="A4" s="2" t="s">
        <v>1</v>
      </c>
      <c r="B4" s="2" t="s">
        <v>2</v>
      </c>
      <c r="C4" s="2" t="s">
        <v>3</v>
      </c>
      <c r="D4" s="2" t="s">
        <v>19</v>
      </c>
      <c r="E4" s="2" t="s">
        <v>4</v>
      </c>
    </row>
    <row r="5" spans="1:5" x14ac:dyDescent="0.3">
      <c r="A5" s="2">
        <v>1</v>
      </c>
      <c r="B5" s="2">
        <v>150</v>
      </c>
      <c r="C5" s="2">
        <v>20</v>
      </c>
      <c r="D5" s="2">
        <v>61.5</v>
      </c>
      <c r="E5" s="3">
        <v>7.4538000000000002</v>
      </c>
    </row>
    <row r="6" spans="1:5" x14ac:dyDescent="0.3">
      <c r="A6" s="2">
        <v>3</v>
      </c>
      <c r="B6" s="2">
        <v>200</v>
      </c>
      <c r="C6" s="2">
        <v>50</v>
      </c>
      <c r="D6" s="4">
        <v>49.844000000000001</v>
      </c>
      <c r="E6" s="3">
        <v>6.8784719999999995</v>
      </c>
    </row>
    <row r="7" spans="1:5" x14ac:dyDescent="0.3">
      <c r="A7" s="2">
        <v>5</v>
      </c>
      <c r="B7" s="2">
        <v>300</v>
      </c>
      <c r="C7" s="2">
        <v>100</v>
      </c>
      <c r="D7" s="4">
        <v>74.771999999999991</v>
      </c>
      <c r="E7" s="3">
        <v>7.4771999999999998</v>
      </c>
    </row>
    <row r="9" spans="1:5" x14ac:dyDescent="0.3">
      <c r="A9" s="1" t="s">
        <v>16</v>
      </c>
    </row>
    <row r="10" spans="1:5" ht="16.2" x14ac:dyDescent="0.3">
      <c r="A10" s="2" t="s">
        <v>5</v>
      </c>
      <c r="B10" s="2" t="s">
        <v>6</v>
      </c>
      <c r="C10" s="2" t="s">
        <v>7</v>
      </c>
      <c r="D10" s="2" t="s">
        <v>97</v>
      </c>
      <c r="E10" s="2" t="s">
        <v>18</v>
      </c>
    </row>
    <row r="11" spans="1:5" x14ac:dyDescent="0.3">
      <c r="A11" s="2" t="s">
        <v>8</v>
      </c>
      <c r="B11" s="2">
        <v>1</v>
      </c>
      <c r="C11" s="2">
        <v>2</v>
      </c>
      <c r="D11" s="2">
        <v>0.17</v>
      </c>
      <c r="E11" s="2">
        <v>100</v>
      </c>
    </row>
    <row r="12" spans="1:5" x14ac:dyDescent="0.3">
      <c r="A12" s="2" t="s">
        <v>9</v>
      </c>
      <c r="B12" s="2">
        <v>1</v>
      </c>
      <c r="C12" s="2">
        <v>4</v>
      </c>
      <c r="D12" s="2">
        <v>0.15</v>
      </c>
      <c r="E12" s="2">
        <v>100</v>
      </c>
    </row>
    <row r="13" spans="1:5" x14ac:dyDescent="0.3">
      <c r="A13" s="2" t="s">
        <v>10</v>
      </c>
      <c r="B13" s="2">
        <v>2</v>
      </c>
      <c r="C13" s="2">
        <v>3</v>
      </c>
      <c r="D13" s="2">
        <v>0.25800000000000001</v>
      </c>
      <c r="E13" s="10" t="s">
        <v>17</v>
      </c>
    </row>
    <row r="14" spans="1:5" x14ac:dyDescent="0.3">
      <c r="A14" s="2" t="s">
        <v>11</v>
      </c>
      <c r="B14" s="2">
        <v>2</v>
      </c>
      <c r="C14" s="2">
        <v>4</v>
      </c>
      <c r="D14" s="2">
        <v>0.19700000000000001</v>
      </c>
      <c r="E14" s="2">
        <v>100</v>
      </c>
    </row>
    <row r="15" spans="1:5" x14ac:dyDescent="0.3">
      <c r="A15" s="2" t="s">
        <v>12</v>
      </c>
      <c r="B15" s="2">
        <v>2</v>
      </c>
      <c r="C15" s="2">
        <v>6</v>
      </c>
      <c r="D15" s="2">
        <v>0.19700000000000001</v>
      </c>
      <c r="E15" s="2">
        <v>100</v>
      </c>
    </row>
    <row r="16" spans="1:5" x14ac:dyDescent="0.3">
      <c r="A16" s="2" t="s">
        <v>13</v>
      </c>
      <c r="B16" s="2">
        <v>3</v>
      </c>
      <c r="C16" s="2">
        <v>6</v>
      </c>
      <c r="D16" s="2">
        <v>0.14000000000000001</v>
      </c>
      <c r="E16" s="2">
        <v>100</v>
      </c>
    </row>
    <row r="17" spans="1:5" x14ac:dyDescent="0.3">
      <c r="A17" s="2" t="s">
        <v>14</v>
      </c>
      <c r="B17" s="2">
        <v>4</v>
      </c>
      <c r="C17" s="2">
        <v>5</v>
      </c>
      <c r="D17" s="2">
        <v>0.15</v>
      </c>
      <c r="E17" s="2">
        <v>100</v>
      </c>
    </row>
    <row r="18" spans="1:5" x14ac:dyDescent="0.3">
      <c r="A18" s="2" t="s">
        <v>15</v>
      </c>
      <c r="B18" s="2">
        <v>5</v>
      </c>
      <c r="C18" s="2">
        <v>6</v>
      </c>
      <c r="D18" s="2">
        <v>0.16</v>
      </c>
      <c r="E18" s="2">
        <v>100</v>
      </c>
    </row>
    <row r="20" spans="1:5" x14ac:dyDescent="0.3">
      <c r="A20" s="5" t="s">
        <v>21</v>
      </c>
    </row>
    <row r="21" spans="1:5" x14ac:dyDescent="0.3">
      <c r="A21" s="2" t="s">
        <v>22</v>
      </c>
      <c r="B21" s="2" t="s">
        <v>20</v>
      </c>
    </row>
    <row r="22" spans="1:5" x14ac:dyDescent="0.3">
      <c r="A22" s="2" t="s">
        <v>23</v>
      </c>
      <c r="B22" s="2">
        <v>20</v>
      </c>
    </row>
    <row r="23" spans="1:5" x14ac:dyDescent="0.3">
      <c r="A23" s="2" t="s">
        <v>24</v>
      </c>
      <c r="B23" s="2">
        <v>20</v>
      </c>
    </row>
    <row r="24" spans="1:5" x14ac:dyDescent="0.3">
      <c r="A24" s="2" t="s">
        <v>25</v>
      </c>
      <c r="B24" s="2">
        <v>20</v>
      </c>
    </row>
    <row r="25" spans="1:5" x14ac:dyDescent="0.3">
      <c r="A25" s="2" t="s">
        <v>26</v>
      </c>
      <c r="B25" s="2">
        <v>20</v>
      </c>
    </row>
    <row r="26" spans="1:5" x14ac:dyDescent="0.3">
      <c r="A26" s="2" t="s">
        <v>27</v>
      </c>
      <c r="B26" s="2">
        <v>20</v>
      </c>
    </row>
    <row r="27" spans="1:5" x14ac:dyDescent="0.3">
      <c r="A27" s="2" t="s">
        <v>28</v>
      </c>
      <c r="B27" s="2">
        <v>20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F19" sqref="F19"/>
    </sheetView>
  </sheetViews>
  <sheetFormatPr defaultRowHeight="14.4" x14ac:dyDescent="0.3"/>
  <cols>
    <col min="1" max="1" width="16.88671875" customWidth="1"/>
    <col min="2" max="2" width="9.77734375" bestFit="1" customWidth="1"/>
    <col min="3" max="3" width="12.44140625" bestFit="1" customWidth="1"/>
    <col min="4" max="4" width="12.88671875" bestFit="1" customWidth="1"/>
    <col min="5" max="5" width="10.109375" bestFit="1" customWidth="1"/>
  </cols>
  <sheetData>
    <row r="1" spans="1:7" x14ac:dyDescent="0.3">
      <c r="A1" s="1" t="s">
        <v>445</v>
      </c>
    </row>
    <row r="2" spans="1:7" x14ac:dyDescent="0.3">
      <c r="A2" s="59" t="s">
        <v>444</v>
      </c>
      <c r="B2" s="59" t="s">
        <v>436</v>
      </c>
      <c r="C2" s="59" t="s">
        <v>437</v>
      </c>
      <c r="D2" s="59" t="s">
        <v>438</v>
      </c>
      <c r="E2" s="59" t="s">
        <v>439</v>
      </c>
      <c r="F2" s="59" t="s">
        <v>440</v>
      </c>
      <c r="G2" s="59" t="s">
        <v>441</v>
      </c>
    </row>
    <row r="3" spans="1:7" x14ac:dyDescent="0.3">
      <c r="A3" s="59" t="s">
        <v>442</v>
      </c>
      <c r="B3" s="13">
        <v>0.38745894278247506</v>
      </c>
      <c r="C3" s="13">
        <v>-0.33748404139529681</v>
      </c>
      <c r="D3" s="13">
        <v>-0.23887814313346234</v>
      </c>
      <c r="E3" s="13">
        <v>-0.16666666666666652</v>
      </c>
      <c r="F3" s="13">
        <v>-0.17537072856221742</v>
      </c>
      <c r="G3" s="13">
        <v>-0.23887814313346223</v>
      </c>
    </row>
    <row r="4" spans="1:7" x14ac:dyDescent="0.3">
      <c r="A4" s="59" t="s">
        <v>443</v>
      </c>
      <c r="B4" s="13">
        <v>0.83333333333333193</v>
      </c>
      <c r="C4" s="13">
        <v>-0.16666666666666685</v>
      </c>
      <c r="D4" s="13">
        <v>-0.1129965135005746</v>
      </c>
      <c r="E4" s="13">
        <v>0.24244429932164882</v>
      </c>
      <c r="F4" s="13">
        <v>0.14216634429400377</v>
      </c>
      <c r="G4" s="13">
        <v>-7.1247673294862979E-2</v>
      </c>
    </row>
    <row r="11" spans="1:7" x14ac:dyDescent="0.3">
      <c r="A11" s="1" t="s">
        <v>453</v>
      </c>
    </row>
    <row r="12" spans="1:7" x14ac:dyDescent="0.3">
      <c r="A12" s="2" t="s">
        <v>29</v>
      </c>
      <c r="B12" s="2" t="s">
        <v>30</v>
      </c>
      <c r="C12" s="2" t="s">
        <v>31</v>
      </c>
      <c r="D12" s="2" t="s">
        <v>32</v>
      </c>
      <c r="E12" s="2" t="s">
        <v>35</v>
      </c>
      <c r="F12" s="2" t="s">
        <v>34</v>
      </c>
    </row>
    <row r="13" spans="1:7" x14ac:dyDescent="0.3">
      <c r="A13" s="2">
        <v>18</v>
      </c>
      <c r="B13" s="2"/>
      <c r="C13" s="2"/>
      <c r="D13" s="2"/>
      <c r="E13" s="2" t="s">
        <v>33</v>
      </c>
      <c r="F13" s="2" t="s">
        <v>33</v>
      </c>
    </row>
    <row r="14" spans="1:7" x14ac:dyDescent="0.3">
      <c r="A14" s="8">
        <v>20</v>
      </c>
      <c r="B14" s="8">
        <v>975</v>
      </c>
      <c r="C14" s="8"/>
      <c r="D14" s="8"/>
      <c r="E14" s="2" t="s">
        <v>33</v>
      </c>
      <c r="F14" s="2" t="s">
        <v>33</v>
      </c>
    </row>
    <row r="15" spans="1:7" x14ac:dyDescent="0.3">
      <c r="A15" s="6">
        <v>22</v>
      </c>
      <c r="B15" s="2">
        <v>975</v>
      </c>
      <c r="C15" s="6">
        <v>975</v>
      </c>
      <c r="D15" s="2">
        <v>975</v>
      </c>
      <c r="E15" s="7">
        <f>(C15-B15)/C15</f>
        <v>0</v>
      </c>
      <c r="F15" s="7">
        <f>(D15-B15)/B15</f>
        <v>0</v>
      </c>
    </row>
    <row r="16" spans="1:7" x14ac:dyDescent="0.3">
      <c r="A16" s="6">
        <v>24</v>
      </c>
      <c r="B16" s="2">
        <v>975</v>
      </c>
      <c r="C16" s="6">
        <v>975</v>
      </c>
      <c r="D16" s="2">
        <v>975</v>
      </c>
      <c r="E16" s="7">
        <f t="shared" ref="E16:E49" si="0">(C16-B16)/C16</f>
        <v>0</v>
      </c>
      <c r="F16" s="7">
        <f t="shared" ref="F16:F49" si="1">(D16-B16)/B16</f>
        <v>0</v>
      </c>
    </row>
    <row r="17" spans="1:6" x14ac:dyDescent="0.3">
      <c r="A17" s="2">
        <v>26</v>
      </c>
      <c r="B17" s="2">
        <v>961.5</v>
      </c>
      <c r="C17" s="2">
        <v>961.5</v>
      </c>
      <c r="D17" s="2">
        <v>961.5</v>
      </c>
      <c r="E17" s="7">
        <f t="shared" si="0"/>
        <v>0</v>
      </c>
      <c r="F17" s="7">
        <f t="shared" si="1"/>
        <v>0</v>
      </c>
    </row>
    <row r="18" spans="1:6" x14ac:dyDescent="0.3">
      <c r="A18" s="6">
        <v>28</v>
      </c>
      <c r="B18" s="6">
        <v>961.5</v>
      </c>
      <c r="C18" s="6">
        <v>961.5</v>
      </c>
      <c r="D18" s="6">
        <v>961.5</v>
      </c>
      <c r="E18" s="7">
        <f t="shared" si="0"/>
        <v>0</v>
      </c>
      <c r="F18" s="7">
        <f t="shared" si="1"/>
        <v>0</v>
      </c>
    </row>
    <row r="19" spans="1:6" x14ac:dyDescent="0.3">
      <c r="A19" s="6">
        <v>30</v>
      </c>
      <c r="B19" s="6">
        <v>961.5</v>
      </c>
      <c r="C19" s="6">
        <v>961.5</v>
      </c>
      <c r="D19" s="6">
        <v>961.5</v>
      </c>
      <c r="E19" s="7">
        <f t="shared" si="0"/>
        <v>0</v>
      </c>
      <c r="F19" s="7">
        <f t="shared" si="1"/>
        <v>0</v>
      </c>
    </row>
    <row r="20" spans="1:6" x14ac:dyDescent="0.3">
      <c r="A20" s="6">
        <v>32</v>
      </c>
      <c r="B20" s="6">
        <v>961.5</v>
      </c>
      <c r="C20" s="6">
        <v>961.5</v>
      </c>
      <c r="D20" s="6">
        <v>961.5</v>
      </c>
      <c r="E20" s="7">
        <f t="shared" si="0"/>
        <v>0</v>
      </c>
      <c r="F20" s="7">
        <f t="shared" si="1"/>
        <v>0</v>
      </c>
    </row>
    <row r="21" spans="1:6" x14ac:dyDescent="0.3">
      <c r="A21" s="6">
        <v>34</v>
      </c>
      <c r="B21" s="6">
        <v>961.5</v>
      </c>
      <c r="C21" s="6">
        <v>961.5</v>
      </c>
      <c r="D21" s="6">
        <v>961.5</v>
      </c>
      <c r="E21" s="7">
        <f t="shared" si="0"/>
        <v>0</v>
      </c>
      <c r="F21" s="7">
        <f t="shared" si="1"/>
        <v>0</v>
      </c>
    </row>
    <row r="22" spans="1:6" x14ac:dyDescent="0.3">
      <c r="A22" s="6">
        <v>36</v>
      </c>
      <c r="B22" s="6">
        <v>961.5</v>
      </c>
      <c r="C22" s="6">
        <v>961.5</v>
      </c>
      <c r="D22" s="6">
        <v>961.5</v>
      </c>
      <c r="E22" s="7">
        <f t="shared" si="0"/>
        <v>0</v>
      </c>
      <c r="F22" s="7">
        <f t="shared" si="1"/>
        <v>0</v>
      </c>
    </row>
    <row r="23" spans="1:6" x14ac:dyDescent="0.3">
      <c r="A23" s="6">
        <v>38</v>
      </c>
      <c r="B23" s="6">
        <v>961.5</v>
      </c>
      <c r="C23" s="6">
        <v>961.5</v>
      </c>
      <c r="D23" s="6">
        <v>961.5</v>
      </c>
      <c r="E23" s="7">
        <f t="shared" si="0"/>
        <v>0</v>
      </c>
      <c r="F23" s="7">
        <f t="shared" si="1"/>
        <v>0</v>
      </c>
    </row>
    <row r="24" spans="1:6" x14ac:dyDescent="0.3">
      <c r="A24" s="6">
        <v>40</v>
      </c>
      <c r="B24" s="6">
        <v>961.5</v>
      </c>
      <c r="C24" s="6">
        <v>961.5</v>
      </c>
      <c r="D24" s="6">
        <v>961.5</v>
      </c>
      <c r="E24" s="7">
        <f t="shared" si="0"/>
        <v>0</v>
      </c>
      <c r="F24" s="7">
        <f t="shared" si="1"/>
        <v>0</v>
      </c>
    </row>
    <row r="25" spans="1:6" x14ac:dyDescent="0.3">
      <c r="A25" s="6">
        <v>42</v>
      </c>
      <c r="B25" s="6">
        <v>961.5</v>
      </c>
      <c r="C25" s="6">
        <v>961.5</v>
      </c>
      <c r="D25" s="6">
        <v>961.5</v>
      </c>
      <c r="E25" s="7">
        <f t="shared" si="0"/>
        <v>0</v>
      </c>
      <c r="F25" s="7">
        <f t="shared" si="1"/>
        <v>0</v>
      </c>
    </row>
    <row r="26" spans="1:6" x14ac:dyDescent="0.3">
      <c r="A26" s="6">
        <v>44</v>
      </c>
      <c r="B26" s="6">
        <v>961.5</v>
      </c>
      <c r="C26" s="6">
        <v>961.5</v>
      </c>
      <c r="D26" s="6">
        <v>961.5</v>
      </c>
      <c r="E26" s="7">
        <f t="shared" si="0"/>
        <v>0</v>
      </c>
      <c r="F26" s="7">
        <f t="shared" si="1"/>
        <v>0</v>
      </c>
    </row>
    <row r="27" spans="1:6" x14ac:dyDescent="0.3">
      <c r="A27" s="6">
        <v>46</v>
      </c>
      <c r="B27" s="6">
        <v>961.5</v>
      </c>
      <c r="C27" s="6">
        <v>961.5</v>
      </c>
      <c r="D27" s="6">
        <v>961.5</v>
      </c>
      <c r="E27" s="7">
        <f t="shared" si="0"/>
        <v>0</v>
      </c>
      <c r="F27" s="7">
        <f t="shared" si="1"/>
        <v>0</v>
      </c>
    </row>
    <row r="28" spans="1:6" x14ac:dyDescent="0.3">
      <c r="A28" s="6">
        <v>48</v>
      </c>
      <c r="B28" s="6">
        <v>961.5</v>
      </c>
      <c r="C28" s="6">
        <v>961.5</v>
      </c>
      <c r="D28" s="6">
        <v>961.5</v>
      </c>
      <c r="E28" s="7">
        <f t="shared" si="0"/>
        <v>0</v>
      </c>
      <c r="F28" s="7">
        <f t="shared" si="1"/>
        <v>0</v>
      </c>
    </row>
    <row r="29" spans="1:6" x14ac:dyDescent="0.3">
      <c r="A29" s="6">
        <v>50</v>
      </c>
      <c r="B29" s="6">
        <v>961.5</v>
      </c>
      <c r="C29" s="6">
        <v>961.5</v>
      </c>
      <c r="D29" s="6">
        <v>961.5</v>
      </c>
      <c r="E29" s="7">
        <f t="shared" si="0"/>
        <v>0</v>
      </c>
      <c r="F29" s="7">
        <f t="shared" si="1"/>
        <v>0</v>
      </c>
    </row>
    <row r="30" spans="1:6" x14ac:dyDescent="0.3">
      <c r="A30" s="6">
        <v>52</v>
      </c>
      <c r="B30" s="6">
        <v>961.5</v>
      </c>
      <c r="C30" s="6">
        <v>961.5</v>
      </c>
      <c r="D30" s="6">
        <v>961.5</v>
      </c>
      <c r="E30" s="7">
        <f t="shared" si="0"/>
        <v>0</v>
      </c>
      <c r="F30" s="7">
        <f t="shared" si="1"/>
        <v>0</v>
      </c>
    </row>
    <row r="31" spans="1:6" x14ac:dyDescent="0.3">
      <c r="A31" s="6">
        <v>54</v>
      </c>
      <c r="B31" s="6">
        <v>961.5</v>
      </c>
      <c r="C31" s="6">
        <v>961.5</v>
      </c>
      <c r="D31" s="6">
        <v>961.5</v>
      </c>
      <c r="E31" s="7">
        <f t="shared" si="0"/>
        <v>0</v>
      </c>
      <c r="F31" s="7">
        <f t="shared" si="1"/>
        <v>0</v>
      </c>
    </row>
    <row r="32" spans="1:6" x14ac:dyDescent="0.3">
      <c r="A32" s="6">
        <v>56</v>
      </c>
      <c r="B32" s="6">
        <v>961.5</v>
      </c>
      <c r="C32" s="6">
        <v>961.5</v>
      </c>
      <c r="D32" s="6">
        <v>961.5</v>
      </c>
      <c r="E32" s="7">
        <f t="shared" si="0"/>
        <v>0</v>
      </c>
      <c r="F32" s="7">
        <f t="shared" si="1"/>
        <v>0</v>
      </c>
    </row>
    <row r="33" spans="1:6" x14ac:dyDescent="0.3">
      <c r="A33" s="6">
        <v>58</v>
      </c>
      <c r="B33" s="6">
        <v>961.5</v>
      </c>
      <c r="C33" s="6">
        <v>961.5</v>
      </c>
      <c r="D33" s="6">
        <v>961.5</v>
      </c>
      <c r="E33" s="7">
        <f t="shared" si="0"/>
        <v>0</v>
      </c>
      <c r="F33" s="7">
        <f t="shared" si="1"/>
        <v>0</v>
      </c>
    </row>
    <row r="34" spans="1:6" x14ac:dyDescent="0.3">
      <c r="A34" s="6">
        <v>60</v>
      </c>
      <c r="B34" s="6">
        <v>961.5</v>
      </c>
      <c r="C34" s="6">
        <v>961.5</v>
      </c>
      <c r="D34" s="6">
        <v>961.5</v>
      </c>
      <c r="E34" s="7">
        <f t="shared" si="0"/>
        <v>0</v>
      </c>
      <c r="F34" s="7">
        <f t="shared" si="1"/>
        <v>0</v>
      </c>
    </row>
    <row r="35" spans="1:6" x14ac:dyDescent="0.3">
      <c r="A35" s="6">
        <v>62</v>
      </c>
      <c r="B35" s="6">
        <v>961.5</v>
      </c>
      <c r="C35" s="6">
        <v>961.5</v>
      </c>
      <c r="D35" s="6">
        <v>961.5</v>
      </c>
      <c r="E35" s="7">
        <f t="shared" si="0"/>
        <v>0</v>
      </c>
      <c r="F35" s="7">
        <f t="shared" si="1"/>
        <v>0</v>
      </c>
    </row>
    <row r="36" spans="1:6" x14ac:dyDescent="0.3">
      <c r="A36" s="8">
        <v>64</v>
      </c>
      <c r="B36" s="8">
        <v>961.1</v>
      </c>
      <c r="C36" s="8">
        <v>961.5</v>
      </c>
      <c r="D36" s="8">
        <v>961.5</v>
      </c>
      <c r="E36" s="7">
        <f t="shared" si="0"/>
        <v>4.1601664066560299E-4</v>
      </c>
      <c r="F36" s="7">
        <f t="shared" si="1"/>
        <v>4.1618978254081494E-4</v>
      </c>
    </row>
    <row r="37" spans="1:6" x14ac:dyDescent="0.3">
      <c r="A37" s="8">
        <v>66</v>
      </c>
      <c r="B37" s="8">
        <v>959.9</v>
      </c>
      <c r="C37" s="8">
        <v>961.5</v>
      </c>
      <c r="D37" s="8">
        <v>961.5</v>
      </c>
      <c r="E37" s="9">
        <f t="shared" si="0"/>
        <v>1.6640665626625301E-3</v>
      </c>
      <c r="F37" s="9">
        <f t="shared" si="1"/>
        <v>1.6668402958641762E-3</v>
      </c>
    </row>
    <row r="38" spans="1:6" x14ac:dyDescent="0.3">
      <c r="A38" s="6">
        <v>68</v>
      </c>
      <c r="B38" s="6">
        <v>958.7</v>
      </c>
      <c r="C38" s="6">
        <v>960.21</v>
      </c>
      <c r="D38" s="6">
        <v>958.7</v>
      </c>
      <c r="E38" s="7">
        <f t="shared" si="0"/>
        <v>1.5725726663958831E-3</v>
      </c>
      <c r="F38" s="7">
        <f t="shared" si="1"/>
        <v>0</v>
      </c>
    </row>
    <row r="39" spans="1:6" x14ac:dyDescent="0.3">
      <c r="A39" s="6">
        <v>70</v>
      </c>
      <c r="B39" s="6">
        <v>957.5</v>
      </c>
      <c r="C39" s="6">
        <v>958.91</v>
      </c>
      <c r="D39" s="6">
        <v>957.5</v>
      </c>
      <c r="E39" s="7">
        <f t="shared" si="0"/>
        <v>1.470419538851371E-3</v>
      </c>
      <c r="F39" s="7">
        <f t="shared" si="1"/>
        <v>0</v>
      </c>
    </row>
    <row r="40" spans="1:6" x14ac:dyDescent="0.3">
      <c r="A40" s="6">
        <v>72</v>
      </c>
      <c r="B40" s="6">
        <v>956.3</v>
      </c>
      <c r="C40" s="6">
        <v>957.62</v>
      </c>
      <c r="D40" s="6">
        <v>956.3</v>
      </c>
      <c r="E40" s="7">
        <f t="shared" si="0"/>
        <v>1.3784173262881415E-3</v>
      </c>
      <c r="F40" s="7">
        <f>(D40-B40)/B40</f>
        <v>0</v>
      </c>
    </row>
    <row r="41" spans="1:6" x14ac:dyDescent="0.3">
      <c r="A41" s="6">
        <v>74</v>
      </c>
      <c r="B41" s="6">
        <v>955.1</v>
      </c>
      <c r="C41" s="6">
        <v>956.32</v>
      </c>
      <c r="D41" s="6">
        <v>955.1</v>
      </c>
      <c r="E41" s="7">
        <f t="shared" si="0"/>
        <v>1.2757236071608115E-3</v>
      </c>
      <c r="F41" s="7">
        <f t="shared" si="1"/>
        <v>0</v>
      </c>
    </row>
    <row r="42" spans="1:6" x14ac:dyDescent="0.3">
      <c r="A42" s="6">
        <v>76</v>
      </c>
      <c r="B42" s="6">
        <v>953.9</v>
      </c>
      <c r="C42" s="6">
        <v>955.03</v>
      </c>
      <c r="D42" s="6">
        <v>953.9</v>
      </c>
      <c r="E42" s="7">
        <f t="shared" si="0"/>
        <v>1.1832089044323168E-3</v>
      </c>
      <c r="F42" s="7">
        <f t="shared" si="1"/>
        <v>0</v>
      </c>
    </row>
    <row r="43" spans="1:6" x14ac:dyDescent="0.3">
      <c r="A43" s="6">
        <v>78</v>
      </c>
      <c r="B43" s="6">
        <v>952.7</v>
      </c>
      <c r="C43" s="6">
        <v>953.73</v>
      </c>
      <c r="D43" s="6">
        <v>952.7</v>
      </c>
      <c r="E43" s="7">
        <f t="shared" si="0"/>
        <v>1.0799702221802529E-3</v>
      </c>
      <c r="F43" s="7">
        <f t="shared" si="1"/>
        <v>0</v>
      </c>
    </row>
    <row r="44" spans="1:6" x14ac:dyDescent="0.3">
      <c r="A44" s="6">
        <v>80</v>
      </c>
      <c r="B44" s="6">
        <v>951.5</v>
      </c>
      <c r="C44" s="2">
        <v>952.43</v>
      </c>
      <c r="D44" s="6">
        <v>951.5</v>
      </c>
      <c r="E44" s="7">
        <f t="shared" si="0"/>
        <v>9.7644971283973624E-4</v>
      </c>
      <c r="F44" s="7">
        <f t="shared" si="1"/>
        <v>0</v>
      </c>
    </row>
    <row r="45" spans="1:6" x14ac:dyDescent="0.3">
      <c r="A45" s="6">
        <v>82</v>
      </c>
      <c r="B45" s="6">
        <v>951.5</v>
      </c>
      <c r="C45" s="2">
        <v>951.5</v>
      </c>
      <c r="D45" s="6">
        <v>951.5</v>
      </c>
      <c r="E45" s="7">
        <f t="shared" si="0"/>
        <v>0</v>
      </c>
      <c r="F45" s="7">
        <f t="shared" si="1"/>
        <v>0</v>
      </c>
    </row>
    <row r="46" spans="1:6" x14ac:dyDescent="0.3">
      <c r="A46" s="6">
        <v>84</v>
      </c>
      <c r="B46" s="6">
        <v>951.5</v>
      </c>
      <c r="C46" s="2">
        <v>951.5</v>
      </c>
      <c r="D46" s="6">
        <v>951.5</v>
      </c>
      <c r="E46" s="7">
        <f t="shared" si="0"/>
        <v>0</v>
      </c>
      <c r="F46" s="7">
        <f t="shared" si="1"/>
        <v>0</v>
      </c>
    </row>
    <row r="47" spans="1:6" x14ac:dyDescent="0.3">
      <c r="A47" s="6">
        <v>86</v>
      </c>
      <c r="B47" s="6">
        <v>951.5</v>
      </c>
      <c r="C47" s="2">
        <v>951.5</v>
      </c>
      <c r="D47" s="6">
        <v>951.5</v>
      </c>
      <c r="E47" s="7">
        <f t="shared" si="0"/>
        <v>0</v>
      </c>
      <c r="F47" s="7">
        <f t="shared" si="1"/>
        <v>0</v>
      </c>
    </row>
    <row r="48" spans="1:6" x14ac:dyDescent="0.3">
      <c r="A48" s="6">
        <v>88</v>
      </c>
      <c r="B48" s="6">
        <v>951.5</v>
      </c>
      <c r="C48" s="2">
        <v>951.5</v>
      </c>
      <c r="D48" s="6">
        <v>951.5</v>
      </c>
      <c r="E48" s="7">
        <f t="shared" si="0"/>
        <v>0</v>
      </c>
      <c r="F48" s="7">
        <f t="shared" si="1"/>
        <v>0</v>
      </c>
    </row>
    <row r="49" spans="1:6" x14ac:dyDescent="0.3">
      <c r="A49" s="6">
        <v>90</v>
      </c>
      <c r="B49" s="6">
        <v>951.5</v>
      </c>
      <c r="C49" s="2">
        <v>951.5</v>
      </c>
      <c r="D49" s="6">
        <v>951.5</v>
      </c>
      <c r="E49" s="7">
        <f t="shared" si="0"/>
        <v>0</v>
      </c>
      <c r="F49" s="7">
        <f t="shared" si="1"/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sqref="A1:K1"/>
    </sheetView>
  </sheetViews>
  <sheetFormatPr defaultRowHeight="14.4" x14ac:dyDescent="0.3"/>
  <sheetData>
    <row r="1" spans="1:11" x14ac:dyDescent="0.3">
      <c r="A1" s="62" t="s">
        <v>489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x14ac:dyDescent="0.3">
      <c r="A2" s="2" t="s">
        <v>446</v>
      </c>
      <c r="B2" s="2" t="s">
        <v>447</v>
      </c>
      <c r="C2" s="2" t="s">
        <v>448</v>
      </c>
      <c r="D2" s="2" t="s">
        <v>449</v>
      </c>
      <c r="E2" s="2" t="s">
        <v>450</v>
      </c>
      <c r="F2" s="2" t="s">
        <v>451</v>
      </c>
    </row>
    <row r="3" spans="1:11" x14ac:dyDescent="0.3">
      <c r="A3" s="2">
        <v>1</v>
      </c>
      <c r="B3" s="2">
        <v>968.28</v>
      </c>
      <c r="C3" s="2">
        <v>1</v>
      </c>
      <c r="D3" s="2">
        <v>1</v>
      </c>
      <c r="E3" s="2">
        <v>0</v>
      </c>
      <c r="F3" s="2">
        <v>963.5</v>
      </c>
    </row>
    <row r="4" spans="1:11" x14ac:dyDescent="0.3">
      <c r="A4" s="2">
        <v>2</v>
      </c>
      <c r="B4" s="2">
        <v>969.66</v>
      </c>
      <c r="C4" s="2">
        <v>1</v>
      </c>
      <c r="D4" s="2">
        <v>1</v>
      </c>
      <c r="E4" s="2">
        <v>0</v>
      </c>
      <c r="F4" s="2">
        <v>963.5</v>
      </c>
    </row>
    <row r="5" spans="1:11" x14ac:dyDescent="0.3">
      <c r="A5" s="2">
        <v>3</v>
      </c>
      <c r="B5" s="2">
        <v>961.5</v>
      </c>
      <c r="C5" s="2">
        <v>1</v>
      </c>
      <c r="D5" s="2">
        <v>0</v>
      </c>
      <c r="E5" s="2">
        <v>0</v>
      </c>
      <c r="F5" s="2">
        <v>961.5</v>
      </c>
    </row>
    <row r="6" spans="1:11" x14ac:dyDescent="0.3">
      <c r="A6" s="2">
        <v>4</v>
      </c>
      <c r="B6" s="2">
        <v>967.15</v>
      </c>
      <c r="C6" s="2">
        <v>1</v>
      </c>
      <c r="D6" s="2">
        <v>1</v>
      </c>
      <c r="E6" s="2">
        <v>0</v>
      </c>
      <c r="F6" s="2">
        <v>963.5</v>
      </c>
    </row>
    <row r="7" spans="1:11" x14ac:dyDescent="0.3">
      <c r="A7" s="2">
        <v>5</v>
      </c>
      <c r="B7" s="2">
        <v>961.5</v>
      </c>
      <c r="C7" s="2">
        <v>1</v>
      </c>
      <c r="D7" s="2">
        <v>0</v>
      </c>
      <c r="E7" s="2">
        <v>0</v>
      </c>
      <c r="F7" s="2">
        <v>961.5</v>
      </c>
    </row>
    <row r="8" spans="1:11" x14ac:dyDescent="0.3">
      <c r="A8" s="2">
        <v>6</v>
      </c>
      <c r="B8" s="2">
        <v>961.5</v>
      </c>
      <c r="C8" s="2">
        <v>1</v>
      </c>
      <c r="D8" s="2">
        <v>0</v>
      </c>
      <c r="E8" s="2">
        <v>0</v>
      </c>
      <c r="F8" s="2">
        <v>961.5</v>
      </c>
    </row>
    <row r="9" spans="1:11" x14ac:dyDescent="0.3">
      <c r="A9" s="2">
        <v>7</v>
      </c>
      <c r="B9" s="2">
        <v>961.5</v>
      </c>
      <c r="C9" s="2">
        <v>1</v>
      </c>
      <c r="D9" s="2">
        <v>0</v>
      </c>
      <c r="E9" s="2">
        <v>0</v>
      </c>
      <c r="F9" s="2">
        <v>961.5</v>
      </c>
    </row>
    <row r="10" spans="1:11" x14ac:dyDescent="0.3">
      <c r="A10" s="2">
        <v>8</v>
      </c>
      <c r="B10" s="2">
        <v>961.5</v>
      </c>
      <c r="C10" s="2">
        <v>1</v>
      </c>
      <c r="D10" s="2">
        <v>0</v>
      </c>
      <c r="E10" s="2">
        <v>0</v>
      </c>
      <c r="F10" s="2">
        <v>961.5</v>
      </c>
    </row>
    <row r="11" spans="1:11" x14ac:dyDescent="0.3">
      <c r="A11" s="2" t="s">
        <v>452</v>
      </c>
      <c r="B11" s="2">
        <v>961.5</v>
      </c>
      <c r="C11" s="2">
        <v>1</v>
      </c>
      <c r="D11" s="2">
        <v>0</v>
      </c>
      <c r="E11" s="2">
        <v>0</v>
      </c>
      <c r="F11" s="2">
        <v>961.5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/>
  </sheetViews>
  <sheetFormatPr defaultRowHeight="14.4" x14ac:dyDescent="0.3"/>
  <cols>
    <col min="1" max="1" width="9.6640625" customWidth="1"/>
    <col min="2" max="2" width="8.77734375" customWidth="1"/>
    <col min="4" max="4" width="10.44140625" customWidth="1"/>
    <col min="5" max="5" width="10.88671875" customWidth="1"/>
    <col min="6" max="6" width="11.21875" customWidth="1"/>
    <col min="7" max="7" width="9.88671875" customWidth="1"/>
    <col min="8" max="8" width="13" customWidth="1"/>
    <col min="9" max="9" width="12.6640625" customWidth="1"/>
    <col min="10" max="10" width="10.21875" customWidth="1"/>
    <col min="11" max="11" width="10" customWidth="1"/>
    <col min="12" max="12" width="9" customWidth="1"/>
    <col min="13" max="13" width="12.5546875" customWidth="1"/>
    <col min="14" max="14" width="11.6640625" customWidth="1"/>
    <col min="15" max="15" width="15.33203125" customWidth="1"/>
    <col min="16" max="16" width="13.77734375" customWidth="1"/>
  </cols>
  <sheetData>
    <row r="1" spans="1:16" x14ac:dyDescent="0.3">
      <c r="A1" t="s">
        <v>101</v>
      </c>
    </row>
    <row r="2" spans="1:16" x14ac:dyDescent="0.3">
      <c r="A2" t="s">
        <v>37</v>
      </c>
    </row>
    <row r="4" spans="1:16" x14ac:dyDescent="0.3">
      <c r="A4" s="1" t="s">
        <v>68</v>
      </c>
    </row>
    <row r="5" spans="1:16" x14ac:dyDescent="0.3">
      <c r="A5" s="15" t="s">
        <v>39</v>
      </c>
      <c r="B5" s="17" t="s">
        <v>40</v>
      </c>
      <c r="C5" s="17" t="s">
        <v>73</v>
      </c>
      <c r="D5" s="17" t="s">
        <v>3</v>
      </c>
      <c r="E5" s="17" t="s">
        <v>2</v>
      </c>
      <c r="F5" s="17" t="s">
        <v>65</v>
      </c>
      <c r="G5" s="17" t="s">
        <v>66</v>
      </c>
      <c r="H5" s="17" t="s">
        <v>67</v>
      </c>
      <c r="I5" s="17" t="s">
        <v>69</v>
      </c>
      <c r="J5" s="17" t="s">
        <v>70</v>
      </c>
      <c r="K5" s="17" t="s">
        <v>71</v>
      </c>
      <c r="L5" s="17" t="s">
        <v>72</v>
      </c>
      <c r="M5" s="17" t="s">
        <v>81</v>
      </c>
      <c r="N5" s="17" t="s">
        <v>82</v>
      </c>
      <c r="O5" s="17" t="s">
        <v>83</v>
      </c>
      <c r="P5" s="17" t="s">
        <v>84</v>
      </c>
    </row>
    <row r="6" spans="1:16" x14ac:dyDescent="0.3">
      <c r="A6" s="15" t="s">
        <v>41</v>
      </c>
      <c r="B6" s="15">
        <v>1</v>
      </c>
      <c r="C6" s="12" t="s">
        <v>74</v>
      </c>
      <c r="D6" s="15">
        <v>15.8</v>
      </c>
      <c r="E6" s="15">
        <v>20</v>
      </c>
      <c r="F6" s="15">
        <v>1</v>
      </c>
      <c r="G6" s="15">
        <v>1</v>
      </c>
      <c r="H6" s="15">
        <v>15</v>
      </c>
      <c r="I6" s="15">
        <v>15.8</v>
      </c>
      <c r="J6" s="15">
        <v>0.19999999999999929</v>
      </c>
      <c r="K6" s="15">
        <v>3.8000000000000007</v>
      </c>
      <c r="L6" s="15">
        <v>0.19999999999999929</v>
      </c>
      <c r="M6" s="15">
        <v>29.577000000000002</v>
      </c>
      <c r="N6" s="15">
        <v>30.417000000000002</v>
      </c>
      <c r="O6" s="15">
        <v>42.816000000000003</v>
      </c>
      <c r="P6" s="15">
        <v>43.280999999999999</v>
      </c>
    </row>
    <row r="7" spans="1:16" x14ac:dyDescent="0.3">
      <c r="A7" s="15" t="s">
        <v>42</v>
      </c>
      <c r="B7" s="15">
        <v>1</v>
      </c>
      <c r="C7" s="12" t="s">
        <v>74</v>
      </c>
      <c r="D7" s="15">
        <v>15.8</v>
      </c>
      <c r="E7" s="15">
        <v>20</v>
      </c>
      <c r="F7" s="15">
        <v>1</v>
      </c>
      <c r="G7" s="15">
        <v>1</v>
      </c>
      <c r="H7" s="15">
        <v>15</v>
      </c>
      <c r="I7" s="15">
        <v>15.8</v>
      </c>
      <c r="J7" s="15">
        <v>0.19999999999999929</v>
      </c>
      <c r="K7" s="15">
        <v>3.8000000000000007</v>
      </c>
      <c r="L7" s="15">
        <v>0.19999999999999929</v>
      </c>
      <c r="M7" s="15">
        <v>29.577000000000002</v>
      </c>
      <c r="N7" s="15">
        <v>30.417000000000002</v>
      </c>
      <c r="O7" s="15">
        <v>42.816000000000003</v>
      </c>
      <c r="P7" s="15">
        <v>43.280999999999999</v>
      </c>
    </row>
    <row r="8" spans="1:16" x14ac:dyDescent="0.3">
      <c r="A8" s="15" t="s">
        <v>43</v>
      </c>
      <c r="B8" s="15">
        <v>1</v>
      </c>
      <c r="C8" s="12" t="s">
        <v>75</v>
      </c>
      <c r="D8" s="15">
        <v>15.2</v>
      </c>
      <c r="E8" s="15">
        <v>76</v>
      </c>
      <c r="F8" s="15">
        <v>4</v>
      </c>
      <c r="G8" s="15">
        <v>8</v>
      </c>
      <c r="H8" s="15">
        <v>715.19999999999993</v>
      </c>
      <c r="I8" s="15">
        <v>15.2</v>
      </c>
      <c r="J8" s="15">
        <v>22.8</v>
      </c>
      <c r="K8" s="15">
        <v>22.799999999999997</v>
      </c>
      <c r="L8" s="15">
        <v>15.200000000000003</v>
      </c>
      <c r="M8" s="15">
        <v>11.457599999999999</v>
      </c>
      <c r="N8" s="15">
        <v>11.959199999999999</v>
      </c>
      <c r="O8" s="15">
        <v>13.8912</v>
      </c>
      <c r="P8" s="15">
        <v>15.973199999999999</v>
      </c>
    </row>
    <row r="9" spans="1:16" x14ac:dyDescent="0.3">
      <c r="A9" s="15" t="s">
        <v>44</v>
      </c>
      <c r="B9" s="15">
        <v>1</v>
      </c>
      <c r="C9" s="12" t="s">
        <v>75</v>
      </c>
      <c r="D9" s="15">
        <v>15.2</v>
      </c>
      <c r="E9" s="15">
        <v>76</v>
      </c>
      <c r="F9" s="15">
        <v>4</v>
      </c>
      <c r="G9" s="15">
        <v>8</v>
      </c>
      <c r="H9" s="15">
        <v>715.19999999999993</v>
      </c>
      <c r="I9" s="15">
        <v>15.2</v>
      </c>
      <c r="J9" s="15">
        <v>22.8</v>
      </c>
      <c r="K9" s="15">
        <v>22.799999999999997</v>
      </c>
      <c r="L9" s="15">
        <v>15.200000000000003</v>
      </c>
      <c r="M9" s="15">
        <v>11.457600000000001</v>
      </c>
      <c r="N9" s="15">
        <v>11.959199999999999</v>
      </c>
      <c r="O9" s="15">
        <v>13.8912</v>
      </c>
      <c r="P9" s="15">
        <v>15.973199999999999</v>
      </c>
    </row>
    <row r="10" spans="1:16" x14ac:dyDescent="0.3">
      <c r="A10" s="15" t="s">
        <v>45</v>
      </c>
      <c r="B10" s="15">
        <v>2</v>
      </c>
      <c r="C10" s="12" t="s">
        <v>74</v>
      </c>
      <c r="D10" s="15">
        <v>15.8</v>
      </c>
      <c r="E10" s="15">
        <v>20</v>
      </c>
      <c r="F10" s="15">
        <v>1</v>
      </c>
      <c r="G10" s="15">
        <v>1</v>
      </c>
      <c r="H10" s="15">
        <v>15</v>
      </c>
      <c r="I10" s="15">
        <v>15.8</v>
      </c>
      <c r="J10" s="15">
        <v>0.19999999999999929</v>
      </c>
      <c r="K10" s="15">
        <v>3.8000000000000007</v>
      </c>
      <c r="L10" s="15">
        <v>0.19999999999999929</v>
      </c>
      <c r="M10" s="15">
        <v>29.577000000000002</v>
      </c>
      <c r="N10" s="15">
        <v>30.417000000000002</v>
      </c>
      <c r="O10" s="15">
        <v>42.816000000000003</v>
      </c>
      <c r="P10" s="15">
        <v>43.280999999999999</v>
      </c>
    </row>
    <row r="11" spans="1:16" x14ac:dyDescent="0.3">
      <c r="A11" s="15" t="s">
        <v>46</v>
      </c>
      <c r="B11" s="15">
        <v>2</v>
      </c>
      <c r="C11" s="12" t="s">
        <v>74</v>
      </c>
      <c r="D11" s="15">
        <v>15.8</v>
      </c>
      <c r="E11" s="15">
        <v>20</v>
      </c>
      <c r="F11" s="15">
        <v>1</v>
      </c>
      <c r="G11" s="15">
        <v>1</v>
      </c>
      <c r="H11" s="15">
        <v>15</v>
      </c>
      <c r="I11" s="15">
        <v>15.8</v>
      </c>
      <c r="J11" s="15">
        <v>0.19999999999999929</v>
      </c>
      <c r="K11" s="15">
        <v>3.8000000000000007</v>
      </c>
      <c r="L11" s="15">
        <v>0.19999999999999929</v>
      </c>
      <c r="M11" s="15">
        <v>29.577000000000002</v>
      </c>
      <c r="N11" s="15">
        <v>30.417000000000002</v>
      </c>
      <c r="O11" s="15">
        <v>42.816000000000003</v>
      </c>
      <c r="P11" s="15">
        <v>43.280999999999999</v>
      </c>
    </row>
    <row r="12" spans="1:16" x14ac:dyDescent="0.3">
      <c r="A12" s="15" t="s">
        <v>47</v>
      </c>
      <c r="B12" s="15">
        <v>2</v>
      </c>
      <c r="C12" s="12" t="s">
        <v>75</v>
      </c>
      <c r="D12" s="15">
        <v>15.2</v>
      </c>
      <c r="E12" s="15">
        <v>76</v>
      </c>
      <c r="F12" s="15">
        <v>4</v>
      </c>
      <c r="G12" s="15">
        <v>8</v>
      </c>
      <c r="H12" s="15">
        <v>715.19999999999993</v>
      </c>
      <c r="I12" s="15">
        <v>15.2</v>
      </c>
      <c r="J12" s="15">
        <v>22.8</v>
      </c>
      <c r="K12" s="15">
        <v>22.799999999999997</v>
      </c>
      <c r="L12" s="15">
        <v>15.200000000000003</v>
      </c>
      <c r="M12" s="15">
        <v>11.457599999999999</v>
      </c>
      <c r="N12" s="15">
        <v>11.959199999999999</v>
      </c>
      <c r="O12" s="15">
        <v>13.8912</v>
      </c>
      <c r="P12" s="15">
        <v>15.973199999999999</v>
      </c>
    </row>
    <row r="13" spans="1:16" x14ac:dyDescent="0.3">
      <c r="A13" s="15" t="s">
        <v>48</v>
      </c>
      <c r="B13" s="15">
        <v>2</v>
      </c>
      <c r="C13" s="12" t="s">
        <v>75</v>
      </c>
      <c r="D13" s="15">
        <v>15.2</v>
      </c>
      <c r="E13" s="15">
        <v>76</v>
      </c>
      <c r="F13" s="15">
        <v>4</v>
      </c>
      <c r="G13" s="15">
        <v>8</v>
      </c>
      <c r="H13" s="15">
        <v>715.19999999999993</v>
      </c>
      <c r="I13" s="15">
        <v>15.2</v>
      </c>
      <c r="J13" s="15">
        <v>22.8</v>
      </c>
      <c r="K13" s="15">
        <v>22.799999999999997</v>
      </c>
      <c r="L13" s="15">
        <v>15.200000000000003</v>
      </c>
      <c r="M13" s="15">
        <v>11.457600000000001</v>
      </c>
      <c r="N13" s="15">
        <v>11.959199999999999</v>
      </c>
      <c r="O13" s="15">
        <v>13.8912</v>
      </c>
      <c r="P13" s="15">
        <v>15.973199999999999</v>
      </c>
    </row>
    <row r="14" spans="1:16" x14ac:dyDescent="0.3">
      <c r="A14" s="15" t="s">
        <v>49</v>
      </c>
      <c r="B14" s="15">
        <v>7</v>
      </c>
      <c r="C14" s="12" t="s">
        <v>76</v>
      </c>
      <c r="D14" s="15">
        <v>25</v>
      </c>
      <c r="E14" s="15">
        <v>100</v>
      </c>
      <c r="F14" s="15">
        <v>8</v>
      </c>
      <c r="G14" s="15">
        <v>8</v>
      </c>
      <c r="H14" s="15">
        <v>1301.8</v>
      </c>
      <c r="I14" s="15">
        <v>25</v>
      </c>
      <c r="J14" s="15">
        <v>25</v>
      </c>
      <c r="K14" s="15">
        <v>30</v>
      </c>
      <c r="L14" s="15">
        <v>20</v>
      </c>
      <c r="M14" s="15">
        <v>18.604699999999998</v>
      </c>
      <c r="N14" s="15">
        <v>20.028399999999998</v>
      </c>
      <c r="O14" s="15">
        <v>21.666</v>
      </c>
      <c r="P14" s="15">
        <v>22.717099999999999</v>
      </c>
    </row>
    <row r="15" spans="1:16" x14ac:dyDescent="0.3">
      <c r="A15" s="15" t="s">
        <v>50</v>
      </c>
      <c r="B15" s="15">
        <v>7</v>
      </c>
      <c r="C15" s="12" t="s">
        <v>76</v>
      </c>
      <c r="D15" s="15">
        <v>25</v>
      </c>
      <c r="E15" s="15">
        <v>100</v>
      </c>
      <c r="F15" s="15">
        <v>8</v>
      </c>
      <c r="G15" s="15">
        <v>8</v>
      </c>
      <c r="H15" s="15">
        <v>1301.8</v>
      </c>
      <c r="I15" s="15">
        <v>25</v>
      </c>
      <c r="J15" s="15">
        <v>25</v>
      </c>
      <c r="K15" s="15">
        <v>30</v>
      </c>
      <c r="L15" s="15">
        <v>20</v>
      </c>
      <c r="M15" s="15">
        <v>18.604699999999998</v>
      </c>
      <c r="N15" s="15">
        <v>20.028399999999998</v>
      </c>
      <c r="O15" s="15">
        <v>21.666</v>
      </c>
      <c r="P15" s="15">
        <v>22.717099999999999</v>
      </c>
    </row>
    <row r="16" spans="1:16" x14ac:dyDescent="0.3">
      <c r="A16" s="15" t="s">
        <v>51</v>
      </c>
      <c r="B16" s="15">
        <v>7</v>
      </c>
      <c r="C16" s="12" t="s">
        <v>76</v>
      </c>
      <c r="D16" s="15">
        <v>25</v>
      </c>
      <c r="E16" s="15">
        <v>100</v>
      </c>
      <c r="F16" s="15">
        <v>8</v>
      </c>
      <c r="G16" s="15">
        <v>8</v>
      </c>
      <c r="H16" s="15">
        <v>1301.8</v>
      </c>
      <c r="I16" s="15">
        <v>25</v>
      </c>
      <c r="J16" s="15">
        <v>25</v>
      </c>
      <c r="K16" s="15">
        <v>30</v>
      </c>
      <c r="L16" s="15">
        <v>20</v>
      </c>
      <c r="M16" s="15">
        <v>18.604699999999998</v>
      </c>
      <c r="N16" s="15">
        <v>20.028399999999998</v>
      </c>
      <c r="O16" s="15">
        <v>21.666</v>
      </c>
      <c r="P16" s="15">
        <v>22.717099999999999</v>
      </c>
    </row>
    <row r="17" spans="1:16" x14ac:dyDescent="0.3">
      <c r="A17" s="15" t="s">
        <v>52</v>
      </c>
      <c r="B17" s="15">
        <v>13</v>
      </c>
      <c r="C17" s="12" t="s">
        <v>77</v>
      </c>
      <c r="D17" s="15">
        <v>68.95</v>
      </c>
      <c r="E17" s="15">
        <v>197</v>
      </c>
      <c r="F17" s="15">
        <v>10</v>
      </c>
      <c r="G17" s="15">
        <v>12</v>
      </c>
      <c r="H17" s="15">
        <v>1782.4999999999998</v>
      </c>
      <c r="I17" s="15">
        <v>68.95</v>
      </c>
      <c r="J17" s="15">
        <v>49.25</v>
      </c>
      <c r="K17" s="15">
        <v>39.399999999999991</v>
      </c>
      <c r="L17" s="15">
        <v>39.400000000000006</v>
      </c>
      <c r="M17" s="15">
        <v>19.200399999999998</v>
      </c>
      <c r="N17" s="15">
        <v>20.315899999999999</v>
      </c>
      <c r="O17" s="15">
        <v>21.217500000000001</v>
      </c>
      <c r="P17" s="15">
        <v>22.126000000000001</v>
      </c>
    </row>
    <row r="18" spans="1:16" x14ac:dyDescent="0.3">
      <c r="A18" s="15" t="s">
        <v>53</v>
      </c>
      <c r="B18" s="15">
        <v>13</v>
      </c>
      <c r="C18" s="12" t="s">
        <v>77</v>
      </c>
      <c r="D18" s="15">
        <v>68.95</v>
      </c>
      <c r="E18" s="15">
        <v>197</v>
      </c>
      <c r="F18" s="15">
        <v>10</v>
      </c>
      <c r="G18" s="15">
        <v>12</v>
      </c>
      <c r="H18" s="15">
        <v>1782.4999999999998</v>
      </c>
      <c r="I18" s="15">
        <v>68.95</v>
      </c>
      <c r="J18" s="15">
        <v>49.25</v>
      </c>
      <c r="K18" s="15">
        <v>39.399999999999991</v>
      </c>
      <c r="L18" s="15">
        <v>39.400000000000006</v>
      </c>
      <c r="M18" s="15">
        <v>19.200399999999998</v>
      </c>
      <c r="N18" s="15">
        <v>20.315899999999999</v>
      </c>
      <c r="O18" s="15">
        <v>21.217500000000001</v>
      </c>
      <c r="P18" s="15">
        <v>22.126000000000001</v>
      </c>
    </row>
    <row r="19" spans="1:16" x14ac:dyDescent="0.3">
      <c r="A19" s="15" t="s">
        <v>54</v>
      </c>
      <c r="B19" s="15">
        <v>13</v>
      </c>
      <c r="C19" s="12" t="s">
        <v>77</v>
      </c>
      <c r="D19" s="15">
        <v>68.95</v>
      </c>
      <c r="E19" s="15">
        <v>197</v>
      </c>
      <c r="F19" s="15">
        <v>10</v>
      </c>
      <c r="G19" s="15">
        <v>12</v>
      </c>
      <c r="H19" s="15">
        <v>1782.4999999999998</v>
      </c>
      <c r="I19" s="15">
        <v>68.95</v>
      </c>
      <c r="J19" s="15">
        <v>49.25</v>
      </c>
      <c r="K19" s="15">
        <v>39.399999999999991</v>
      </c>
      <c r="L19" s="15">
        <v>39.400000000000006</v>
      </c>
      <c r="M19" s="15">
        <v>19.200399999999998</v>
      </c>
      <c r="N19" s="15">
        <v>20.315899999999999</v>
      </c>
      <c r="O19" s="15">
        <v>21.217500000000001</v>
      </c>
      <c r="P19" s="15">
        <v>22.126000000000001</v>
      </c>
    </row>
    <row r="20" spans="1:16" x14ac:dyDescent="0.3">
      <c r="A20" s="15" t="s">
        <v>55</v>
      </c>
      <c r="B20" s="15">
        <v>15</v>
      </c>
      <c r="C20" s="12" t="s">
        <v>78</v>
      </c>
      <c r="D20" s="15">
        <v>2.4</v>
      </c>
      <c r="E20" s="15">
        <v>12</v>
      </c>
      <c r="F20" s="15">
        <v>2</v>
      </c>
      <c r="G20" s="15">
        <v>4</v>
      </c>
      <c r="H20" s="15">
        <v>156.39999999999998</v>
      </c>
      <c r="I20" s="15">
        <v>2.4</v>
      </c>
      <c r="J20" s="15">
        <v>3.6</v>
      </c>
      <c r="K20" s="15">
        <v>3.5999999999999996</v>
      </c>
      <c r="L20" s="15">
        <v>2.4000000000000004</v>
      </c>
      <c r="M20" s="15">
        <v>23.411699999999996</v>
      </c>
      <c r="N20" s="15">
        <v>23.758999999999997</v>
      </c>
      <c r="O20" s="15">
        <v>26.836399999999998</v>
      </c>
      <c r="P20" s="15">
        <v>30.403699999999997</v>
      </c>
    </row>
    <row r="21" spans="1:16" x14ac:dyDescent="0.3">
      <c r="A21" s="15" t="s">
        <v>56</v>
      </c>
      <c r="B21" s="15">
        <v>15</v>
      </c>
      <c r="C21" s="12" t="s">
        <v>78</v>
      </c>
      <c r="D21" s="15">
        <v>2.4</v>
      </c>
      <c r="E21" s="15">
        <v>12</v>
      </c>
      <c r="F21" s="15">
        <v>2</v>
      </c>
      <c r="G21" s="15">
        <v>4</v>
      </c>
      <c r="H21" s="15">
        <v>156.39999999999998</v>
      </c>
      <c r="I21" s="15">
        <v>2.4</v>
      </c>
      <c r="J21" s="15">
        <v>3.6</v>
      </c>
      <c r="K21" s="15">
        <v>3.5999999999999996</v>
      </c>
      <c r="L21" s="15">
        <v>2.4000000000000004</v>
      </c>
      <c r="M21" s="15">
        <v>23.411699999999996</v>
      </c>
      <c r="N21" s="15">
        <v>23.758999999999997</v>
      </c>
      <c r="O21" s="15">
        <v>26.836399999999998</v>
      </c>
      <c r="P21" s="15">
        <v>30.403699999999997</v>
      </c>
    </row>
    <row r="22" spans="1:16" x14ac:dyDescent="0.3">
      <c r="A22" s="15" t="s">
        <v>57</v>
      </c>
      <c r="B22" s="15">
        <v>15</v>
      </c>
      <c r="C22" s="12" t="s">
        <v>78</v>
      </c>
      <c r="D22" s="15">
        <v>2.4</v>
      </c>
      <c r="E22" s="15">
        <v>12</v>
      </c>
      <c r="F22" s="15">
        <v>2</v>
      </c>
      <c r="G22" s="15">
        <v>4</v>
      </c>
      <c r="H22" s="15">
        <v>156.39999999999998</v>
      </c>
      <c r="I22" s="15">
        <v>2.4</v>
      </c>
      <c r="J22" s="15">
        <v>3.6</v>
      </c>
      <c r="K22" s="15">
        <v>3.5999999999999996</v>
      </c>
      <c r="L22" s="15">
        <v>2.4000000000000004</v>
      </c>
      <c r="M22" s="15">
        <v>23.411699999999996</v>
      </c>
      <c r="N22" s="15">
        <v>23.758999999999997</v>
      </c>
      <c r="O22" s="15">
        <v>26.836399999999998</v>
      </c>
      <c r="P22" s="15">
        <v>30.403699999999997</v>
      </c>
    </row>
    <row r="23" spans="1:16" x14ac:dyDescent="0.3">
      <c r="A23" s="15" t="s">
        <v>58</v>
      </c>
      <c r="B23" s="15">
        <v>15</v>
      </c>
      <c r="C23" s="12" t="s">
        <v>78</v>
      </c>
      <c r="D23" s="15">
        <v>2.4</v>
      </c>
      <c r="E23" s="15">
        <v>12</v>
      </c>
      <c r="F23" s="15">
        <v>2</v>
      </c>
      <c r="G23" s="15">
        <v>4</v>
      </c>
      <c r="H23" s="15">
        <v>156.39999999999998</v>
      </c>
      <c r="I23" s="15">
        <v>2.4</v>
      </c>
      <c r="J23" s="15">
        <v>3.6</v>
      </c>
      <c r="K23" s="15">
        <v>3.5999999999999996</v>
      </c>
      <c r="L23" s="15">
        <v>2.4000000000000004</v>
      </c>
      <c r="M23" s="15">
        <v>23.411699999999996</v>
      </c>
      <c r="N23" s="15">
        <v>23.758999999999997</v>
      </c>
      <c r="O23" s="15">
        <v>26.836399999999998</v>
      </c>
      <c r="P23" s="15">
        <v>30.403699999999997</v>
      </c>
    </row>
    <row r="24" spans="1:16" x14ac:dyDescent="0.3">
      <c r="A24" s="15" t="s">
        <v>59</v>
      </c>
      <c r="B24" s="15">
        <v>15</v>
      </c>
      <c r="C24" s="12" t="s">
        <v>78</v>
      </c>
      <c r="D24" s="15">
        <v>2.4</v>
      </c>
      <c r="E24" s="15">
        <v>12</v>
      </c>
      <c r="F24" s="15">
        <v>2</v>
      </c>
      <c r="G24" s="15">
        <v>4</v>
      </c>
      <c r="H24" s="15">
        <v>156.39999999999998</v>
      </c>
      <c r="I24" s="15">
        <v>2.4</v>
      </c>
      <c r="J24" s="15">
        <v>3.6</v>
      </c>
      <c r="K24" s="15">
        <v>3.5999999999999996</v>
      </c>
      <c r="L24" s="15">
        <v>2.4000000000000004</v>
      </c>
      <c r="M24" s="15">
        <v>23.411699999999996</v>
      </c>
      <c r="N24" s="15">
        <v>23.758999999999997</v>
      </c>
      <c r="O24" s="15">
        <v>26.836399999999998</v>
      </c>
      <c r="P24" s="15">
        <v>30.403699999999997</v>
      </c>
    </row>
    <row r="25" spans="1:16" x14ac:dyDescent="0.3">
      <c r="A25" s="15" t="s">
        <v>60</v>
      </c>
      <c r="B25" s="15">
        <v>15</v>
      </c>
      <c r="C25" s="12" t="s">
        <v>79</v>
      </c>
      <c r="D25" s="15">
        <v>54.25</v>
      </c>
      <c r="E25" s="15">
        <v>155</v>
      </c>
      <c r="F25" s="15">
        <v>8</v>
      </c>
      <c r="G25" s="15">
        <v>8</v>
      </c>
      <c r="H25" s="15">
        <v>1143.5999999999999</v>
      </c>
      <c r="I25" s="15">
        <v>54.25</v>
      </c>
      <c r="J25" s="15">
        <v>38.75</v>
      </c>
      <c r="K25" s="15">
        <v>31</v>
      </c>
      <c r="L25" s="15">
        <v>31</v>
      </c>
      <c r="M25" s="15">
        <v>9.9179999999999993</v>
      </c>
      <c r="N25" s="15">
        <v>10.249199999999998</v>
      </c>
      <c r="O25" s="15">
        <v>10.68</v>
      </c>
      <c r="P25" s="15">
        <v>11.257199999999999</v>
      </c>
    </row>
    <row r="26" spans="1:16" x14ac:dyDescent="0.3">
      <c r="A26" s="15" t="s">
        <v>61</v>
      </c>
      <c r="B26" s="15">
        <v>16</v>
      </c>
      <c r="C26" s="12" t="s">
        <v>79</v>
      </c>
      <c r="D26" s="15">
        <v>54.25</v>
      </c>
      <c r="E26" s="15">
        <v>155</v>
      </c>
      <c r="F26" s="15">
        <v>8</v>
      </c>
      <c r="G26" s="15">
        <v>8</v>
      </c>
      <c r="H26" s="15">
        <v>1143.5999999999999</v>
      </c>
      <c r="I26" s="15">
        <v>54.25</v>
      </c>
      <c r="J26" s="15">
        <v>38.75</v>
      </c>
      <c r="K26" s="15">
        <v>31</v>
      </c>
      <c r="L26" s="15">
        <v>31</v>
      </c>
      <c r="M26" s="15">
        <v>9.9179999999999993</v>
      </c>
      <c r="N26" s="15">
        <v>10.249199999999998</v>
      </c>
      <c r="O26" s="15">
        <v>10.68</v>
      </c>
      <c r="P26" s="15">
        <v>11.257199999999999</v>
      </c>
    </row>
    <row r="27" spans="1:16" x14ac:dyDescent="0.3">
      <c r="A27" s="15" t="s">
        <v>62</v>
      </c>
      <c r="B27" s="15">
        <v>23</v>
      </c>
      <c r="C27" s="12" t="s">
        <v>79</v>
      </c>
      <c r="D27" s="15">
        <v>54.25</v>
      </c>
      <c r="E27" s="15">
        <v>155</v>
      </c>
      <c r="F27" s="15">
        <v>8</v>
      </c>
      <c r="G27" s="15">
        <v>8</v>
      </c>
      <c r="H27" s="15">
        <v>1143.5999999999999</v>
      </c>
      <c r="I27" s="15">
        <v>54.25</v>
      </c>
      <c r="J27" s="15">
        <v>38.75</v>
      </c>
      <c r="K27" s="15">
        <v>31</v>
      </c>
      <c r="L27" s="15">
        <v>31</v>
      </c>
      <c r="M27" s="15">
        <v>9.9179999999999993</v>
      </c>
      <c r="N27" s="15">
        <v>10.249199999999998</v>
      </c>
      <c r="O27" s="15">
        <v>10.68</v>
      </c>
      <c r="P27" s="15">
        <v>11.257199999999999</v>
      </c>
    </row>
    <row r="28" spans="1:16" x14ac:dyDescent="0.3">
      <c r="A28" s="15" t="s">
        <v>63</v>
      </c>
      <c r="B28" s="15">
        <v>23</v>
      </c>
      <c r="C28" s="12" t="s">
        <v>79</v>
      </c>
      <c r="D28" s="15">
        <v>54.25</v>
      </c>
      <c r="E28" s="15">
        <v>155</v>
      </c>
      <c r="F28" s="15">
        <v>8</v>
      </c>
      <c r="G28" s="15">
        <v>8</v>
      </c>
      <c r="H28" s="15">
        <v>1143.5999999999999</v>
      </c>
      <c r="I28" s="15">
        <v>54.25</v>
      </c>
      <c r="J28" s="15">
        <v>38.75</v>
      </c>
      <c r="K28" s="15">
        <v>31</v>
      </c>
      <c r="L28" s="15">
        <v>31</v>
      </c>
      <c r="M28" s="15">
        <v>9.9179999999999993</v>
      </c>
      <c r="N28" s="15">
        <v>10.249199999999998</v>
      </c>
      <c r="O28" s="15">
        <v>10.68</v>
      </c>
      <c r="P28" s="15">
        <v>11.257199999999999</v>
      </c>
    </row>
    <row r="29" spans="1:16" x14ac:dyDescent="0.3">
      <c r="A29" s="15" t="s">
        <v>64</v>
      </c>
      <c r="B29" s="15">
        <v>23</v>
      </c>
      <c r="C29" s="14" t="s">
        <v>80</v>
      </c>
      <c r="D29" s="15">
        <v>140</v>
      </c>
      <c r="E29" s="15">
        <v>350</v>
      </c>
      <c r="F29" s="15">
        <v>48</v>
      </c>
      <c r="G29" s="15">
        <v>24</v>
      </c>
      <c r="H29" s="15">
        <v>5361.5999999999995</v>
      </c>
      <c r="I29" s="15">
        <v>140</v>
      </c>
      <c r="J29" s="15">
        <v>87.5</v>
      </c>
      <c r="K29" s="15">
        <v>52.5</v>
      </c>
      <c r="L29" s="15">
        <v>70</v>
      </c>
      <c r="M29" s="15">
        <v>10.0824</v>
      </c>
      <c r="N29" s="15">
        <v>10.675199999999998</v>
      </c>
      <c r="O29" s="15">
        <v>11.092799999999999</v>
      </c>
      <c r="P29" s="15">
        <v>11.7216</v>
      </c>
    </row>
    <row r="30" spans="1:16" x14ac:dyDescent="0.3">
      <c r="A30" t="s">
        <v>85</v>
      </c>
    </row>
    <row r="32" spans="1:16" x14ac:dyDescent="0.3">
      <c r="A32" s="16" t="s">
        <v>86</v>
      </c>
    </row>
    <row r="33" spans="1:16" x14ac:dyDescent="0.3">
      <c r="B33" s="15" t="s">
        <v>40</v>
      </c>
      <c r="C33" s="15" t="s">
        <v>73</v>
      </c>
      <c r="D33" s="15" t="s">
        <v>3</v>
      </c>
      <c r="E33" s="15" t="s">
        <v>2</v>
      </c>
    </row>
    <row r="34" spans="1:16" x14ac:dyDescent="0.3">
      <c r="B34" s="15">
        <v>18</v>
      </c>
      <c r="C34" s="12" t="s">
        <v>87</v>
      </c>
      <c r="D34" s="15">
        <v>100</v>
      </c>
      <c r="E34" s="15">
        <v>400</v>
      </c>
      <c r="F34" s="15"/>
      <c r="G34" s="15"/>
      <c r="H34" s="15"/>
      <c r="I34" s="15">
        <v>100</v>
      </c>
      <c r="J34" s="15">
        <v>100</v>
      </c>
      <c r="K34" s="15">
        <v>120</v>
      </c>
      <c r="L34" s="15">
        <v>80</v>
      </c>
      <c r="M34" s="15">
        <v>5.3087999999999997</v>
      </c>
      <c r="N34" s="15">
        <v>5.3789999999999996</v>
      </c>
      <c r="O34" s="15">
        <v>5.5259999999999998</v>
      </c>
      <c r="P34" s="15">
        <v>5.6627999999999998</v>
      </c>
    </row>
    <row r="35" spans="1:16" x14ac:dyDescent="0.3">
      <c r="B35" s="15">
        <v>21</v>
      </c>
      <c r="C35" s="12" t="s">
        <v>87</v>
      </c>
      <c r="D35" s="15">
        <v>100</v>
      </c>
      <c r="E35" s="15">
        <v>400</v>
      </c>
      <c r="F35" s="15"/>
      <c r="G35" s="15"/>
      <c r="H35" s="15"/>
      <c r="I35" s="15">
        <v>100</v>
      </c>
      <c r="J35" s="15">
        <v>100</v>
      </c>
      <c r="K35" s="15">
        <v>120</v>
      </c>
      <c r="L35" s="15">
        <v>80</v>
      </c>
      <c r="M35" s="15">
        <v>5.3087999999999997</v>
      </c>
      <c r="N35" s="15">
        <v>5.3789999999999996</v>
      </c>
      <c r="O35" s="15">
        <v>5.5259999999999998</v>
      </c>
      <c r="P35" s="15">
        <v>5.6627999999999998</v>
      </c>
    </row>
    <row r="36" spans="1:16" x14ac:dyDescent="0.3">
      <c r="A36" t="s">
        <v>85</v>
      </c>
    </row>
    <row r="38" spans="1:16" x14ac:dyDescent="0.3">
      <c r="A38" s="1" t="s">
        <v>88</v>
      </c>
    </row>
    <row r="39" spans="1:16" x14ac:dyDescent="0.3">
      <c r="A39" s="15" t="s">
        <v>39</v>
      </c>
      <c r="B39" s="15" t="s">
        <v>40</v>
      </c>
      <c r="C39" s="15" t="s">
        <v>73</v>
      </c>
      <c r="D39" s="17" t="s">
        <v>96</v>
      </c>
    </row>
    <row r="40" spans="1:16" x14ac:dyDescent="0.3">
      <c r="A40" s="15" t="s">
        <v>89</v>
      </c>
      <c r="B40" s="15">
        <v>22</v>
      </c>
      <c r="C40" s="15" t="s">
        <v>95</v>
      </c>
      <c r="D40" s="15">
        <v>50</v>
      </c>
    </row>
    <row r="41" spans="1:16" x14ac:dyDescent="0.3">
      <c r="A41" s="15" t="s">
        <v>90</v>
      </c>
      <c r="B41" s="15">
        <v>22</v>
      </c>
      <c r="C41" s="15" t="s">
        <v>95</v>
      </c>
      <c r="D41" s="15">
        <v>50</v>
      </c>
    </row>
    <row r="42" spans="1:16" x14ac:dyDescent="0.3">
      <c r="A42" s="15" t="s">
        <v>91</v>
      </c>
      <c r="B42" s="15">
        <v>22</v>
      </c>
      <c r="C42" s="15" t="s">
        <v>95</v>
      </c>
      <c r="D42" s="15">
        <v>50</v>
      </c>
    </row>
    <row r="43" spans="1:16" x14ac:dyDescent="0.3">
      <c r="A43" s="15" t="s">
        <v>92</v>
      </c>
      <c r="B43" s="15">
        <v>22</v>
      </c>
      <c r="C43" s="15" t="s">
        <v>95</v>
      </c>
      <c r="D43" s="15">
        <v>50</v>
      </c>
    </row>
    <row r="44" spans="1:16" x14ac:dyDescent="0.3">
      <c r="A44" s="15" t="s">
        <v>93</v>
      </c>
      <c r="B44" s="15">
        <v>22</v>
      </c>
      <c r="C44" s="15" t="s">
        <v>95</v>
      </c>
      <c r="D44" s="15">
        <v>50</v>
      </c>
    </row>
    <row r="45" spans="1:16" x14ac:dyDescent="0.3">
      <c r="A45" s="15" t="s">
        <v>94</v>
      </c>
      <c r="B45" s="15">
        <v>22</v>
      </c>
      <c r="C45" s="15" t="s">
        <v>95</v>
      </c>
      <c r="D45" s="15">
        <v>50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G29" sqref="G29"/>
    </sheetView>
  </sheetViews>
  <sheetFormatPr defaultRowHeight="14.4" x14ac:dyDescent="0.3"/>
  <sheetData>
    <row r="1" spans="1:6" x14ac:dyDescent="0.3">
      <c r="A1" t="s">
        <v>100</v>
      </c>
    </row>
    <row r="3" spans="1:6" x14ac:dyDescent="0.3">
      <c r="A3" s="1" t="s">
        <v>16</v>
      </c>
    </row>
    <row r="4" spans="1:6" x14ac:dyDescent="0.3">
      <c r="A4" s="2" t="s">
        <v>5</v>
      </c>
      <c r="B4" s="2" t="s">
        <v>6</v>
      </c>
      <c r="C4" s="2" t="s">
        <v>7</v>
      </c>
      <c r="D4" s="2" t="s">
        <v>97</v>
      </c>
      <c r="E4" t="s">
        <v>98</v>
      </c>
      <c r="F4" t="s">
        <v>99</v>
      </c>
    </row>
    <row r="5" spans="1:6" x14ac:dyDescent="0.3">
      <c r="A5" s="15">
        <v>1</v>
      </c>
      <c r="B5" s="15">
        <v>1</v>
      </c>
      <c r="C5" s="15">
        <v>2</v>
      </c>
      <c r="D5" s="15">
        <v>1.3899999999999999E-2</v>
      </c>
      <c r="E5" s="15">
        <v>175</v>
      </c>
      <c r="F5" s="15">
        <v>193</v>
      </c>
    </row>
    <row r="6" spans="1:6" x14ac:dyDescent="0.3">
      <c r="A6" s="15">
        <v>2</v>
      </c>
      <c r="B6" s="15">
        <v>1</v>
      </c>
      <c r="C6" s="15">
        <v>3</v>
      </c>
      <c r="D6" s="15">
        <v>0.2112</v>
      </c>
      <c r="E6" s="15">
        <v>175</v>
      </c>
      <c r="F6" s="15">
        <v>208</v>
      </c>
    </row>
    <row r="7" spans="1:6" x14ac:dyDescent="0.3">
      <c r="A7" s="15">
        <v>3</v>
      </c>
      <c r="B7" s="15">
        <v>1</v>
      </c>
      <c r="C7" s="15">
        <v>5</v>
      </c>
      <c r="D7" s="15">
        <v>8.4500000000000006E-2</v>
      </c>
      <c r="E7" s="15">
        <v>175</v>
      </c>
      <c r="F7" s="15">
        <v>208</v>
      </c>
    </row>
    <row r="8" spans="1:6" x14ac:dyDescent="0.3">
      <c r="A8" s="15">
        <v>4</v>
      </c>
      <c r="B8" s="15">
        <v>2</v>
      </c>
      <c r="C8" s="15">
        <v>4</v>
      </c>
      <c r="D8" s="15">
        <v>0.12670000000000001</v>
      </c>
      <c r="E8" s="15">
        <v>175</v>
      </c>
      <c r="F8" s="15">
        <v>208</v>
      </c>
    </row>
    <row r="9" spans="1:6" x14ac:dyDescent="0.3">
      <c r="A9" s="15">
        <v>5</v>
      </c>
      <c r="B9" s="15">
        <v>2</v>
      </c>
      <c r="C9" s="15">
        <v>6</v>
      </c>
      <c r="D9" s="15">
        <v>0.192</v>
      </c>
      <c r="E9" s="15">
        <v>175</v>
      </c>
      <c r="F9" s="15">
        <v>208</v>
      </c>
    </row>
    <row r="10" spans="1:6" x14ac:dyDescent="0.3">
      <c r="A10" s="15">
        <v>6</v>
      </c>
      <c r="B10" s="15">
        <v>3</v>
      </c>
      <c r="C10" s="15">
        <v>9</v>
      </c>
      <c r="D10" s="15">
        <v>0.11899999999999999</v>
      </c>
      <c r="E10" s="15">
        <v>175</v>
      </c>
      <c r="F10" s="15">
        <v>208</v>
      </c>
    </row>
    <row r="11" spans="1:6" x14ac:dyDescent="0.3">
      <c r="A11" s="15">
        <v>7</v>
      </c>
      <c r="B11" s="15">
        <v>3</v>
      </c>
      <c r="C11" s="15">
        <v>24</v>
      </c>
      <c r="D11" s="15">
        <v>8.3900000000000002E-2</v>
      </c>
      <c r="E11" s="15">
        <v>400</v>
      </c>
      <c r="F11" s="18">
        <v>510</v>
      </c>
    </row>
    <row r="12" spans="1:6" x14ac:dyDescent="0.3">
      <c r="A12" s="15">
        <v>8</v>
      </c>
      <c r="B12" s="15">
        <v>4</v>
      </c>
      <c r="C12" s="15">
        <v>9</v>
      </c>
      <c r="D12" s="15">
        <v>0.1037</v>
      </c>
      <c r="E12" s="15">
        <v>175</v>
      </c>
      <c r="F12" s="18">
        <v>208</v>
      </c>
    </row>
    <row r="13" spans="1:6" x14ac:dyDescent="0.3">
      <c r="A13" s="15">
        <v>9</v>
      </c>
      <c r="B13" s="15">
        <v>5</v>
      </c>
      <c r="C13" s="15">
        <v>10</v>
      </c>
      <c r="D13" s="15">
        <v>8.8300000000000003E-2</v>
      </c>
      <c r="E13" s="15">
        <v>175</v>
      </c>
      <c r="F13" s="18">
        <v>208</v>
      </c>
    </row>
    <row r="14" spans="1:6" x14ac:dyDescent="0.3">
      <c r="A14" s="15">
        <v>10</v>
      </c>
      <c r="B14" s="15">
        <v>6</v>
      </c>
      <c r="C14" s="15">
        <v>10</v>
      </c>
      <c r="D14" s="15">
        <v>6.0499999999999998E-2</v>
      </c>
      <c r="E14" s="15">
        <v>175</v>
      </c>
      <c r="F14" s="18">
        <v>193</v>
      </c>
    </row>
    <row r="15" spans="1:6" x14ac:dyDescent="0.3">
      <c r="A15" s="15">
        <v>11</v>
      </c>
      <c r="B15" s="15">
        <v>7</v>
      </c>
      <c r="C15" s="15">
        <v>8</v>
      </c>
      <c r="D15" s="15">
        <v>0.12280000000000001</v>
      </c>
      <c r="E15" s="15">
        <v>175</v>
      </c>
      <c r="F15" s="18">
        <v>208</v>
      </c>
    </row>
    <row r="16" spans="1:6" x14ac:dyDescent="0.3">
      <c r="A16" s="15">
        <v>12</v>
      </c>
      <c r="B16" s="15">
        <v>8</v>
      </c>
      <c r="C16" s="15">
        <v>9</v>
      </c>
      <c r="D16" s="15">
        <v>0.1651</v>
      </c>
      <c r="E16" s="15">
        <v>175</v>
      </c>
      <c r="F16" s="18">
        <v>208</v>
      </c>
    </row>
    <row r="17" spans="1:6" x14ac:dyDescent="0.3">
      <c r="A17" s="15">
        <v>13</v>
      </c>
      <c r="B17" s="15">
        <v>8</v>
      </c>
      <c r="C17" s="15">
        <v>10</v>
      </c>
      <c r="D17" s="15">
        <v>0.1651</v>
      </c>
      <c r="E17" s="15">
        <v>175</v>
      </c>
      <c r="F17" s="18">
        <v>208</v>
      </c>
    </row>
    <row r="18" spans="1:6" x14ac:dyDescent="0.3">
      <c r="A18" s="15">
        <v>14</v>
      </c>
      <c r="B18" s="15">
        <v>9</v>
      </c>
      <c r="C18" s="15">
        <v>11</v>
      </c>
      <c r="D18" s="15">
        <v>8.3900000000000002E-2</v>
      </c>
      <c r="E18" s="15">
        <v>400</v>
      </c>
      <c r="F18" s="18">
        <v>510</v>
      </c>
    </row>
    <row r="19" spans="1:6" x14ac:dyDescent="0.3">
      <c r="A19" s="15">
        <v>15</v>
      </c>
      <c r="B19" s="15">
        <v>9</v>
      </c>
      <c r="C19" s="15">
        <v>12</v>
      </c>
      <c r="D19" s="15">
        <v>8.3900000000000002E-2</v>
      </c>
      <c r="E19" s="15">
        <v>400</v>
      </c>
      <c r="F19" s="18">
        <v>510</v>
      </c>
    </row>
    <row r="20" spans="1:6" x14ac:dyDescent="0.3">
      <c r="A20" s="15">
        <v>16</v>
      </c>
      <c r="B20" s="15">
        <v>10</v>
      </c>
      <c r="C20" s="15">
        <v>11</v>
      </c>
      <c r="D20" s="15">
        <v>8.3900000000000002E-2</v>
      </c>
      <c r="E20" s="15">
        <v>400</v>
      </c>
      <c r="F20" s="18">
        <v>510</v>
      </c>
    </row>
    <row r="21" spans="1:6" x14ac:dyDescent="0.3">
      <c r="A21" s="15">
        <v>17</v>
      </c>
      <c r="B21" s="15">
        <v>10</v>
      </c>
      <c r="C21" s="15">
        <v>12</v>
      </c>
      <c r="D21" s="15">
        <v>8.3900000000000002E-2</v>
      </c>
      <c r="E21" s="15">
        <v>400</v>
      </c>
      <c r="F21" s="18">
        <v>510</v>
      </c>
    </row>
    <row r="22" spans="1:6" x14ac:dyDescent="0.3">
      <c r="A22" s="15">
        <v>18</v>
      </c>
      <c r="B22" s="15">
        <v>11</v>
      </c>
      <c r="C22" s="15">
        <v>13</v>
      </c>
      <c r="D22" s="15">
        <v>4.7600000000000003E-2</v>
      </c>
      <c r="E22" s="15">
        <v>500</v>
      </c>
      <c r="F22" s="15">
        <v>600</v>
      </c>
    </row>
    <row r="23" spans="1:6" x14ac:dyDescent="0.3">
      <c r="A23" s="15">
        <v>19</v>
      </c>
      <c r="B23" s="15">
        <v>11</v>
      </c>
      <c r="C23" s="15">
        <v>14</v>
      </c>
      <c r="D23" s="15">
        <v>4.1799999999999997E-2</v>
      </c>
      <c r="E23" s="15">
        <v>500</v>
      </c>
      <c r="F23" s="15">
        <v>600</v>
      </c>
    </row>
    <row r="24" spans="1:6" x14ac:dyDescent="0.3">
      <c r="A24" s="15">
        <v>20</v>
      </c>
      <c r="B24" s="15">
        <v>12</v>
      </c>
      <c r="C24" s="15">
        <v>13</v>
      </c>
      <c r="D24" s="15">
        <v>4.7600000000000003E-2</v>
      </c>
      <c r="E24" s="15">
        <v>500</v>
      </c>
      <c r="F24" s="15">
        <v>600</v>
      </c>
    </row>
    <row r="25" spans="1:6" x14ac:dyDescent="0.3">
      <c r="A25" s="15">
        <v>21</v>
      </c>
      <c r="B25" s="15">
        <v>12</v>
      </c>
      <c r="C25" s="15">
        <v>23</v>
      </c>
      <c r="D25" s="15">
        <v>9.6600000000000005E-2</v>
      </c>
      <c r="E25" s="15">
        <v>500</v>
      </c>
      <c r="F25" s="15">
        <v>600</v>
      </c>
    </row>
    <row r="26" spans="1:6" x14ac:dyDescent="0.3">
      <c r="A26" s="15">
        <v>22</v>
      </c>
      <c r="B26" s="15">
        <v>13</v>
      </c>
      <c r="C26" s="15">
        <v>23</v>
      </c>
      <c r="D26" s="15">
        <v>8.6499999999999994E-2</v>
      </c>
      <c r="E26" s="15">
        <v>500</v>
      </c>
      <c r="F26" s="15">
        <v>600</v>
      </c>
    </row>
    <row r="27" spans="1:6" x14ac:dyDescent="0.3">
      <c r="A27" s="15">
        <v>23</v>
      </c>
      <c r="B27" s="15">
        <v>14</v>
      </c>
      <c r="C27" s="15">
        <v>16</v>
      </c>
      <c r="D27" s="15">
        <v>3.8899999999999997E-2</v>
      </c>
      <c r="E27" s="15">
        <v>500</v>
      </c>
      <c r="F27" s="15">
        <v>600</v>
      </c>
    </row>
    <row r="28" spans="1:6" x14ac:dyDescent="0.3">
      <c r="A28" s="15">
        <v>24</v>
      </c>
      <c r="B28" s="15">
        <v>15</v>
      </c>
      <c r="C28" s="15">
        <v>16</v>
      </c>
      <c r="D28" s="15">
        <v>1.7299999999999999E-2</v>
      </c>
      <c r="E28" s="15">
        <v>500</v>
      </c>
      <c r="F28" s="15">
        <v>600</v>
      </c>
    </row>
    <row r="29" spans="1:6" x14ac:dyDescent="0.3">
      <c r="A29" s="15">
        <v>25</v>
      </c>
      <c r="B29" s="15">
        <v>15</v>
      </c>
      <c r="C29" s="15">
        <v>21</v>
      </c>
      <c r="D29" s="15">
        <v>4.9000000000000002E-2</v>
      </c>
      <c r="E29" s="15">
        <v>500</v>
      </c>
      <c r="F29" s="15">
        <v>600</v>
      </c>
    </row>
    <row r="30" spans="1:6" x14ac:dyDescent="0.3">
      <c r="A30" s="15">
        <v>26</v>
      </c>
      <c r="B30" s="15">
        <v>15</v>
      </c>
      <c r="C30" s="15">
        <v>21</v>
      </c>
      <c r="D30" s="15">
        <v>4.9000000000000002E-2</v>
      </c>
      <c r="E30" s="15">
        <v>500</v>
      </c>
      <c r="F30" s="15">
        <v>600</v>
      </c>
    </row>
    <row r="31" spans="1:6" x14ac:dyDescent="0.3">
      <c r="A31" s="15">
        <v>27</v>
      </c>
      <c r="B31" s="15">
        <v>15</v>
      </c>
      <c r="C31" s="15">
        <v>24</v>
      </c>
      <c r="D31" s="15">
        <v>5.1900000000000002E-2</v>
      </c>
      <c r="E31" s="15">
        <v>500</v>
      </c>
      <c r="F31" s="15">
        <v>600</v>
      </c>
    </row>
    <row r="32" spans="1:6" x14ac:dyDescent="0.3">
      <c r="A32" s="15">
        <v>28</v>
      </c>
      <c r="B32" s="15">
        <v>16</v>
      </c>
      <c r="C32" s="15">
        <v>17</v>
      </c>
      <c r="D32" s="15">
        <v>2.5899999999999999E-2</v>
      </c>
      <c r="E32" s="15">
        <v>500</v>
      </c>
      <c r="F32" s="15">
        <v>600</v>
      </c>
    </row>
    <row r="33" spans="1:6" x14ac:dyDescent="0.3">
      <c r="A33" s="15">
        <v>29</v>
      </c>
      <c r="B33" s="15">
        <v>16</v>
      </c>
      <c r="C33" s="15">
        <v>19</v>
      </c>
      <c r="D33" s="15">
        <v>2.3099999999999999E-2</v>
      </c>
      <c r="E33" s="15">
        <v>500</v>
      </c>
      <c r="F33" s="15">
        <v>600</v>
      </c>
    </row>
    <row r="34" spans="1:6" x14ac:dyDescent="0.3">
      <c r="A34" s="15">
        <v>30</v>
      </c>
      <c r="B34" s="15">
        <v>17</v>
      </c>
      <c r="C34" s="15">
        <v>18</v>
      </c>
      <c r="D34" s="15">
        <v>1.44E-2</v>
      </c>
      <c r="E34" s="15">
        <v>500</v>
      </c>
      <c r="F34" s="15">
        <v>600</v>
      </c>
    </row>
    <row r="35" spans="1:6" x14ac:dyDescent="0.3">
      <c r="A35" s="15">
        <v>31</v>
      </c>
      <c r="B35" s="15">
        <v>17</v>
      </c>
      <c r="C35" s="15">
        <v>22</v>
      </c>
      <c r="D35" s="15">
        <v>0.1053</v>
      </c>
      <c r="E35" s="15">
        <v>500</v>
      </c>
      <c r="F35" s="15">
        <v>600</v>
      </c>
    </row>
    <row r="36" spans="1:6" x14ac:dyDescent="0.3">
      <c r="A36" s="15">
        <v>32</v>
      </c>
      <c r="B36" s="15">
        <v>18</v>
      </c>
      <c r="C36" s="15">
        <v>21</v>
      </c>
      <c r="D36" s="15">
        <v>2.5899999999999999E-2</v>
      </c>
      <c r="E36" s="15">
        <v>500</v>
      </c>
      <c r="F36" s="15">
        <v>600</v>
      </c>
    </row>
    <row r="37" spans="1:6" x14ac:dyDescent="0.3">
      <c r="A37" s="15">
        <v>33</v>
      </c>
      <c r="B37" s="15">
        <v>18</v>
      </c>
      <c r="C37" s="15">
        <v>21</v>
      </c>
      <c r="D37" s="15">
        <v>2.5899999999999999E-2</v>
      </c>
      <c r="E37" s="15">
        <v>500</v>
      </c>
      <c r="F37" s="15">
        <v>600</v>
      </c>
    </row>
    <row r="38" spans="1:6" x14ac:dyDescent="0.3">
      <c r="A38" s="15">
        <v>34</v>
      </c>
      <c r="B38" s="15">
        <v>19</v>
      </c>
      <c r="C38" s="15">
        <v>20</v>
      </c>
      <c r="D38" s="15">
        <v>3.9600000000000003E-2</v>
      </c>
      <c r="E38" s="15">
        <v>500</v>
      </c>
      <c r="F38" s="15">
        <v>600</v>
      </c>
    </row>
    <row r="39" spans="1:6" x14ac:dyDescent="0.3">
      <c r="A39" s="15">
        <v>35</v>
      </c>
      <c r="B39" s="15">
        <v>19</v>
      </c>
      <c r="C39" s="15">
        <v>20</v>
      </c>
      <c r="D39" s="15">
        <v>3.9600000000000003E-2</v>
      </c>
      <c r="E39" s="15">
        <v>500</v>
      </c>
      <c r="F39" s="15">
        <v>600</v>
      </c>
    </row>
    <row r="40" spans="1:6" x14ac:dyDescent="0.3">
      <c r="A40" s="15">
        <v>36</v>
      </c>
      <c r="B40" s="15">
        <v>20</v>
      </c>
      <c r="C40" s="15">
        <v>23</v>
      </c>
      <c r="D40" s="15">
        <v>2.1600000000000001E-2</v>
      </c>
      <c r="E40" s="15">
        <v>500</v>
      </c>
      <c r="F40" s="15">
        <v>600</v>
      </c>
    </row>
    <row r="41" spans="1:6" x14ac:dyDescent="0.3">
      <c r="A41" s="15">
        <v>37</v>
      </c>
      <c r="B41" s="15">
        <v>20</v>
      </c>
      <c r="C41" s="15">
        <v>23</v>
      </c>
      <c r="D41" s="15">
        <v>2.1600000000000001E-2</v>
      </c>
      <c r="E41" s="15">
        <v>500</v>
      </c>
      <c r="F41" s="15">
        <v>600</v>
      </c>
    </row>
    <row r="42" spans="1:6" x14ac:dyDescent="0.3">
      <c r="A42" s="15">
        <v>38</v>
      </c>
      <c r="B42" s="15">
        <v>21</v>
      </c>
      <c r="C42" s="15">
        <v>22</v>
      </c>
      <c r="D42" s="15">
        <v>6.7799999999999999E-2</v>
      </c>
      <c r="E42" s="15">
        <v>500</v>
      </c>
      <c r="F42" s="15">
        <v>600</v>
      </c>
    </row>
    <row r="43" spans="1:6" x14ac:dyDescent="0.3">
      <c r="A43" s="15">
        <v>39</v>
      </c>
      <c r="B43" s="15">
        <v>7</v>
      </c>
      <c r="C43" s="15">
        <v>8</v>
      </c>
      <c r="D43" s="15">
        <v>0.12280000000000001</v>
      </c>
      <c r="E43" s="15">
        <v>175</v>
      </c>
      <c r="F43" s="15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A22" workbookViewId="0">
      <selection activeCell="A39" sqref="A39"/>
    </sheetView>
  </sheetViews>
  <sheetFormatPr defaultRowHeight="14.4" x14ac:dyDescent="0.3"/>
  <cols>
    <col min="1" max="1" width="12.44140625" customWidth="1"/>
    <col min="2" max="3" width="11.21875" customWidth="1"/>
    <col min="4" max="4" width="11.6640625" customWidth="1"/>
    <col min="5" max="5" width="11.33203125" customWidth="1"/>
    <col min="6" max="6" width="11.109375" customWidth="1"/>
    <col min="7" max="8" width="11" customWidth="1"/>
  </cols>
  <sheetData>
    <row r="1" spans="1:26" x14ac:dyDescent="0.3">
      <c r="A1" t="s">
        <v>38</v>
      </c>
    </row>
    <row r="3" spans="1:26" x14ac:dyDescent="0.3">
      <c r="A3" t="s">
        <v>102</v>
      </c>
    </row>
    <row r="4" spans="1:26" x14ac:dyDescent="0.3">
      <c r="A4" s="15" t="s">
        <v>103</v>
      </c>
      <c r="B4" s="15" t="s">
        <v>104</v>
      </c>
      <c r="C4" s="15" t="s">
        <v>105</v>
      </c>
      <c r="D4" s="15" t="s">
        <v>106</v>
      </c>
      <c r="E4" s="15" t="s">
        <v>107</v>
      </c>
      <c r="F4" s="15" t="s">
        <v>108</v>
      </c>
      <c r="G4" s="15" t="s">
        <v>109</v>
      </c>
      <c r="H4" s="15" t="s">
        <v>110</v>
      </c>
      <c r="I4" s="15" t="s">
        <v>111</v>
      </c>
      <c r="J4" s="15" t="s">
        <v>112</v>
      </c>
      <c r="K4" s="15" t="s">
        <v>113</v>
      </c>
      <c r="L4" s="15" t="s">
        <v>114</v>
      </c>
      <c r="M4" s="15" t="s">
        <v>115</v>
      </c>
      <c r="N4" s="15" t="s">
        <v>116</v>
      </c>
      <c r="O4" s="15" t="s">
        <v>117</v>
      </c>
      <c r="P4" s="15" t="s">
        <v>118</v>
      </c>
      <c r="Q4" s="15" t="s">
        <v>119</v>
      </c>
      <c r="R4" s="15" t="s">
        <v>120</v>
      </c>
      <c r="S4" s="15" t="s">
        <v>121</v>
      </c>
      <c r="T4" s="15" t="s">
        <v>122</v>
      </c>
      <c r="U4" s="15" t="s">
        <v>123</v>
      </c>
      <c r="V4" s="15" t="s">
        <v>124</v>
      </c>
      <c r="W4" s="15" t="s">
        <v>125</v>
      </c>
      <c r="X4" s="15" t="s">
        <v>126</v>
      </c>
      <c r="Y4" s="15" t="s">
        <v>127</v>
      </c>
      <c r="Z4" s="15" t="s">
        <v>128</v>
      </c>
    </row>
    <row r="5" spans="1:26" x14ac:dyDescent="0.3">
      <c r="A5" s="15">
        <v>1</v>
      </c>
      <c r="B5" s="15">
        <v>3</v>
      </c>
      <c r="C5" s="30">
        <v>0.60053262316910805</v>
      </c>
      <c r="D5" s="30">
        <v>0.72303595206391502</v>
      </c>
      <c r="E5" s="30">
        <v>0.40213049267643203</v>
      </c>
      <c r="F5" s="30">
        <v>0.65645805592543305</v>
      </c>
      <c r="G5" s="30">
        <v>0.74567243675099903</v>
      </c>
      <c r="H5" s="30">
        <v>0.91677762982689803</v>
      </c>
      <c r="I5" s="30">
        <v>0.88082556591211703</v>
      </c>
      <c r="J5" s="30">
        <v>0.97336884154460701</v>
      </c>
      <c r="K5" s="30">
        <v>0.98135818908122496</v>
      </c>
      <c r="L5" s="30">
        <v>0.85019973368841595</v>
      </c>
      <c r="M5" s="30">
        <v>0.68175765645805597</v>
      </c>
      <c r="N5" s="30">
        <v>0.72170439414114496</v>
      </c>
      <c r="O5" s="30">
        <v>0.61118508655126502</v>
      </c>
      <c r="P5" s="30">
        <v>0.58189081225033301</v>
      </c>
      <c r="Q5" s="30">
        <v>0.50066577896138498</v>
      </c>
      <c r="R5" s="30">
        <v>0.49866844207722999</v>
      </c>
      <c r="S5" s="30">
        <v>0.35552596537949399</v>
      </c>
      <c r="T5" s="30">
        <v>0.42077230359520601</v>
      </c>
      <c r="U5" s="30">
        <v>0.35552596537949399</v>
      </c>
      <c r="V5" s="30">
        <v>0.42543275632490002</v>
      </c>
      <c r="W5" s="30">
        <v>0.605193075898802</v>
      </c>
      <c r="X5" s="30">
        <v>0.55858854860186402</v>
      </c>
      <c r="Y5" s="30">
        <v>0.64181091877496699</v>
      </c>
      <c r="Z5" s="30">
        <v>0.72569906790945404</v>
      </c>
    </row>
    <row r="6" spans="1:26" x14ac:dyDescent="0.3">
      <c r="A6" s="15">
        <v>2</v>
      </c>
      <c r="B6" s="15">
        <v>5</v>
      </c>
      <c r="C6" s="30">
        <v>0.60122038765254804</v>
      </c>
      <c r="D6" s="30">
        <v>0.66367552045944</v>
      </c>
      <c r="E6" s="30">
        <v>0.60804020100502498</v>
      </c>
      <c r="F6" s="30">
        <v>0.66762383345297904</v>
      </c>
      <c r="G6" s="30">
        <v>0.79576453697056704</v>
      </c>
      <c r="H6" s="30">
        <v>0.61988513998564199</v>
      </c>
      <c r="I6" s="30">
        <v>0.60660445082555603</v>
      </c>
      <c r="J6" s="30">
        <v>0.41888011486001397</v>
      </c>
      <c r="K6" s="30">
        <v>0.50215362526920304</v>
      </c>
      <c r="L6" s="30">
        <v>0.72146446518305796</v>
      </c>
      <c r="M6" s="30">
        <v>0.56712132089016498</v>
      </c>
      <c r="N6" s="30">
        <v>0.54199569274946202</v>
      </c>
      <c r="O6" s="30">
        <v>0.56676238334529805</v>
      </c>
      <c r="P6" s="30">
        <v>0.54199569274946202</v>
      </c>
      <c r="Q6" s="30">
        <v>0.53625269203158599</v>
      </c>
      <c r="R6" s="30">
        <v>0.45262024407752999</v>
      </c>
      <c r="S6" s="30">
        <v>0.43072505384063198</v>
      </c>
      <c r="T6" s="30">
        <v>0.42103374012921702</v>
      </c>
      <c r="U6" s="30">
        <v>0.45620961952620198</v>
      </c>
      <c r="V6" s="30">
        <v>0.47056712132089001</v>
      </c>
      <c r="W6" s="30">
        <v>0.44651830581478802</v>
      </c>
      <c r="X6" s="30">
        <v>0.54953338119167305</v>
      </c>
      <c r="Y6" s="30">
        <v>0.62598707824838495</v>
      </c>
      <c r="Z6" s="30">
        <v>0.71392677674084704</v>
      </c>
    </row>
    <row r="7" spans="1:26" x14ac:dyDescent="0.3">
      <c r="A7" s="15">
        <v>3</v>
      </c>
      <c r="B7" s="15">
        <v>7</v>
      </c>
      <c r="C7" s="30">
        <v>0.82936372915957801</v>
      </c>
      <c r="D7" s="30">
        <v>0.91204491323579495</v>
      </c>
      <c r="E7" s="30">
        <v>0.67948281728479099</v>
      </c>
      <c r="F7" s="30">
        <v>0.86168764886015703</v>
      </c>
      <c r="G7" s="30">
        <v>0.88992854712487302</v>
      </c>
      <c r="H7" s="30">
        <v>0.81779516842463396</v>
      </c>
      <c r="I7" s="30">
        <v>0.72133378700238204</v>
      </c>
      <c r="J7" s="30">
        <v>0.76233412725416805</v>
      </c>
      <c r="K7" s="30">
        <v>0.73715549506634903</v>
      </c>
      <c r="L7" s="30">
        <v>0.67761143246002098</v>
      </c>
      <c r="M7" s="30">
        <v>0.65532494045593803</v>
      </c>
      <c r="N7" s="30">
        <v>0.74072813882272903</v>
      </c>
      <c r="O7" s="30">
        <v>0.68339571282749201</v>
      </c>
      <c r="P7" s="30">
        <v>0.53691731881592397</v>
      </c>
      <c r="Q7" s="30">
        <v>0.53759782238856801</v>
      </c>
      <c r="R7" s="30">
        <v>0.52092548485879597</v>
      </c>
      <c r="S7" s="30">
        <v>0.47022796869683597</v>
      </c>
      <c r="T7" s="30">
        <v>0.39384144266757398</v>
      </c>
      <c r="U7" s="30">
        <v>0.52568900986730205</v>
      </c>
      <c r="V7" s="30">
        <v>0.49421571963252803</v>
      </c>
      <c r="W7" s="30">
        <v>0.56566859476012299</v>
      </c>
      <c r="X7" s="30">
        <v>0.64920040830214398</v>
      </c>
      <c r="Y7" s="30">
        <v>0.70551207893841505</v>
      </c>
      <c r="Z7" s="30">
        <v>0.57366451173868704</v>
      </c>
    </row>
    <row r="8" spans="1:26" x14ac:dyDescent="0.3">
      <c r="A8" s="15">
        <v>4</v>
      </c>
      <c r="B8" s="15">
        <v>16</v>
      </c>
      <c r="C8" s="30">
        <v>0.72015861455045704</v>
      </c>
      <c r="D8" s="30">
        <v>0.62345229424617599</v>
      </c>
      <c r="E8" s="30">
        <v>0.64044671036659395</v>
      </c>
      <c r="F8" s="30">
        <v>0.80205551509266004</v>
      </c>
      <c r="G8" s="30">
        <v>0.77761592619567899</v>
      </c>
      <c r="H8" s="30">
        <v>0.66723314720401405</v>
      </c>
      <c r="I8" s="30">
        <v>0.81532734482479596</v>
      </c>
      <c r="J8" s="30">
        <v>0.73602006959618005</v>
      </c>
      <c r="K8" s="30">
        <v>0.63567208869466696</v>
      </c>
      <c r="L8" s="30">
        <v>0.65776482965120997</v>
      </c>
      <c r="M8" s="30">
        <v>0.49397102856680403</v>
      </c>
      <c r="N8" s="30">
        <v>0.51654932426964495</v>
      </c>
      <c r="O8" s="30">
        <v>0.43821315853362502</v>
      </c>
      <c r="P8" s="30">
        <v>0.408108764263171</v>
      </c>
      <c r="Q8" s="30">
        <v>0.37314882252974002</v>
      </c>
      <c r="R8" s="30">
        <v>0.436351865339484</v>
      </c>
      <c r="S8" s="30">
        <v>0.46483774378894599</v>
      </c>
      <c r="T8" s="30">
        <v>0.53014485716597903</v>
      </c>
      <c r="U8" s="30">
        <v>0.60338269806587397</v>
      </c>
      <c r="V8" s="30">
        <v>0.65201909848668804</v>
      </c>
      <c r="W8" s="30">
        <v>0.70850530063931405</v>
      </c>
      <c r="X8" s="30">
        <v>0.56931294003398902</v>
      </c>
      <c r="Y8" s="30">
        <v>0.76232095168730296</v>
      </c>
      <c r="Z8" s="30">
        <v>0.75026300882091101</v>
      </c>
    </row>
    <row r="9" spans="1:26" x14ac:dyDescent="0.3">
      <c r="A9" s="15">
        <v>5</v>
      </c>
      <c r="B9" s="15">
        <v>21</v>
      </c>
      <c r="C9" s="30">
        <v>0.206461780929866</v>
      </c>
      <c r="D9" s="30">
        <v>0.30391384292093498</v>
      </c>
      <c r="E9" s="30">
        <v>0.48463356973995297</v>
      </c>
      <c r="F9" s="30">
        <v>0.59732072498029998</v>
      </c>
      <c r="G9" s="30">
        <v>0.47149986866298899</v>
      </c>
      <c r="H9" s="30">
        <v>0.48148148148148201</v>
      </c>
      <c r="I9" s="30">
        <v>0.59101654846335705</v>
      </c>
      <c r="J9" s="30">
        <v>0.64696611505122203</v>
      </c>
      <c r="K9" s="30">
        <v>0.66141318623588097</v>
      </c>
      <c r="L9" s="30">
        <v>0.63015497767270801</v>
      </c>
      <c r="M9" s="30">
        <v>0.48437089571841302</v>
      </c>
      <c r="N9" s="30">
        <v>0.42526924087207801</v>
      </c>
      <c r="O9" s="30">
        <v>5.6474914630943E-2</v>
      </c>
      <c r="P9" s="30">
        <v>3.8350407144733402E-2</v>
      </c>
      <c r="Q9" s="30">
        <v>7.8014184397163094E-2</v>
      </c>
      <c r="R9" s="30">
        <v>3.7037037037037E-2</v>
      </c>
      <c r="S9" s="30">
        <v>4.5705279747832901E-2</v>
      </c>
      <c r="T9" s="30">
        <v>6.9083267664828002E-2</v>
      </c>
      <c r="U9" s="30">
        <v>0.14972419227738401</v>
      </c>
      <c r="V9" s="30">
        <v>5.9889676910953503E-2</v>
      </c>
      <c r="W9" s="30">
        <v>9.5350669818754896E-2</v>
      </c>
      <c r="X9" s="30">
        <v>3.8875755187811903E-2</v>
      </c>
      <c r="Y9" s="30">
        <v>7.5387444181770402E-2</v>
      </c>
      <c r="Z9" s="30">
        <v>0.14158129760966601</v>
      </c>
    </row>
    <row r="10" spans="1:26" x14ac:dyDescent="0.3">
      <c r="A10" s="15">
        <v>6</v>
      </c>
      <c r="B10" s="15">
        <v>23</v>
      </c>
      <c r="C10" s="30">
        <v>0.76280658180689198</v>
      </c>
      <c r="D10" s="30">
        <v>0.91276001241850402</v>
      </c>
      <c r="E10" s="30">
        <v>0.86525923626203005</v>
      </c>
      <c r="F10" s="30">
        <v>0.85998137224464399</v>
      </c>
      <c r="G10" s="30">
        <v>0.88233467867121995</v>
      </c>
      <c r="H10" s="30">
        <v>0.80223533064265695</v>
      </c>
      <c r="I10" s="30">
        <v>0.52375038807823704</v>
      </c>
      <c r="J10" s="30">
        <v>0.52685501397081702</v>
      </c>
      <c r="K10" s="30">
        <v>0.53772120459484596</v>
      </c>
      <c r="L10" s="30">
        <v>0.50450170754424095</v>
      </c>
      <c r="M10" s="30">
        <v>0.50450170754424095</v>
      </c>
      <c r="N10" s="30">
        <v>0.68550139708165203</v>
      </c>
      <c r="O10" s="30">
        <v>0.66687364172617203</v>
      </c>
      <c r="P10" s="30">
        <v>0.71592673082893499</v>
      </c>
      <c r="Q10" s="30">
        <v>0.66966780502949397</v>
      </c>
      <c r="R10" s="30">
        <v>0.63520645762185701</v>
      </c>
      <c r="S10" s="30">
        <v>0.69202111145607004</v>
      </c>
      <c r="T10" s="30">
        <v>3.1667184104315398E-2</v>
      </c>
      <c r="U10" s="30">
        <v>0.11393977025768399</v>
      </c>
      <c r="V10" s="30">
        <v>0.24743868363862201</v>
      </c>
      <c r="W10" s="30">
        <v>0.27382800372555099</v>
      </c>
      <c r="X10" s="30">
        <v>0.28469419434958099</v>
      </c>
      <c r="Y10" s="30">
        <v>0.18503570319776499</v>
      </c>
      <c r="Z10" s="30">
        <v>0.146848804719031</v>
      </c>
    </row>
    <row r="12" spans="1:26" x14ac:dyDescent="0.3">
      <c r="A12" t="s">
        <v>130</v>
      </c>
    </row>
    <row r="13" spans="1:26" x14ac:dyDescent="0.3">
      <c r="A13" s="15" t="s">
        <v>103</v>
      </c>
      <c r="B13" s="15" t="s">
        <v>104</v>
      </c>
      <c r="C13" s="15" t="s">
        <v>105</v>
      </c>
      <c r="D13" s="15" t="s">
        <v>106</v>
      </c>
      <c r="E13" s="15" t="s">
        <v>107</v>
      </c>
      <c r="F13" s="15" t="s">
        <v>108</v>
      </c>
      <c r="G13" s="15" t="s">
        <v>109</v>
      </c>
      <c r="H13" s="15" t="s">
        <v>110</v>
      </c>
      <c r="I13" s="15" t="s">
        <v>111</v>
      </c>
      <c r="J13" s="15" t="s">
        <v>112</v>
      </c>
      <c r="K13" s="15" t="s">
        <v>113</v>
      </c>
      <c r="L13" s="15" t="s">
        <v>114</v>
      </c>
      <c r="M13" s="15" t="s">
        <v>115</v>
      </c>
      <c r="N13" s="15" t="s">
        <v>116</v>
      </c>
      <c r="O13" s="15" t="s">
        <v>117</v>
      </c>
      <c r="P13" s="15" t="s">
        <v>118</v>
      </c>
      <c r="Q13" s="15" t="s">
        <v>119</v>
      </c>
      <c r="R13" s="15" t="s">
        <v>120</v>
      </c>
      <c r="S13" s="15" t="s">
        <v>121</v>
      </c>
      <c r="T13" s="15" t="s">
        <v>122</v>
      </c>
      <c r="U13" s="15" t="s">
        <v>123</v>
      </c>
      <c r="V13" s="15" t="s">
        <v>124</v>
      </c>
      <c r="W13" s="15" t="s">
        <v>125</v>
      </c>
      <c r="X13" s="15" t="s">
        <v>126</v>
      </c>
      <c r="Y13" s="15" t="s">
        <v>127</v>
      </c>
      <c r="Z13" s="15" t="s">
        <v>128</v>
      </c>
    </row>
    <row r="14" spans="1:26" x14ac:dyDescent="0.3">
      <c r="A14" s="15">
        <v>1</v>
      </c>
      <c r="B14" s="15">
        <v>3</v>
      </c>
      <c r="C14" s="30">
        <v>0.140106524633822</v>
      </c>
      <c r="D14" s="30">
        <v>0.16460719041278299</v>
      </c>
      <c r="E14" s="30">
        <v>0.100426098535286</v>
      </c>
      <c r="F14" s="30">
        <v>0.15129161118508699</v>
      </c>
      <c r="G14" s="30">
        <v>0.16913448735020001</v>
      </c>
      <c r="H14" s="30">
        <v>0.20335552596538001</v>
      </c>
      <c r="I14" s="30">
        <v>0.196165113182423</v>
      </c>
      <c r="J14" s="30">
        <v>0.21467376830892099</v>
      </c>
      <c r="K14" s="30">
        <v>0.216271637816245</v>
      </c>
      <c r="L14" s="30">
        <v>0.19003994673768301</v>
      </c>
      <c r="M14" s="30">
        <v>0.156351531291611</v>
      </c>
      <c r="N14" s="30">
        <v>0.16434087882822901</v>
      </c>
      <c r="O14" s="30">
        <v>0.14223701731025301</v>
      </c>
      <c r="P14" s="30">
        <v>0.13637816245006701</v>
      </c>
      <c r="Q14" s="30">
        <v>0.120133155792277</v>
      </c>
      <c r="R14" s="30">
        <v>0.119733688415446</v>
      </c>
      <c r="S14" s="30">
        <v>9.1105193075898802E-2</v>
      </c>
      <c r="T14" s="30">
        <v>0.104154460719041</v>
      </c>
      <c r="U14" s="30">
        <v>9.1105193075898802E-2</v>
      </c>
      <c r="V14" s="30">
        <v>0.10508655126498</v>
      </c>
      <c r="W14" s="30">
        <v>0.14103861517975999</v>
      </c>
      <c r="X14" s="30">
        <v>0.131717709720373</v>
      </c>
      <c r="Y14" s="30">
        <v>0.14836218375499299</v>
      </c>
      <c r="Z14" s="30">
        <v>0.165139813581891</v>
      </c>
    </row>
    <row r="15" spans="1:26" x14ac:dyDescent="0.3">
      <c r="A15" s="15">
        <v>2</v>
      </c>
      <c r="B15" s="15">
        <v>5</v>
      </c>
      <c r="C15" s="30">
        <v>0.14024407753050999</v>
      </c>
      <c r="D15" s="30">
        <v>0.15273510409188801</v>
      </c>
      <c r="E15" s="30">
        <v>0.14160804020100501</v>
      </c>
      <c r="F15" s="30">
        <v>0.153524766690596</v>
      </c>
      <c r="G15" s="30">
        <v>0.17915290739411299</v>
      </c>
      <c r="H15" s="30">
        <v>0.143977027997129</v>
      </c>
      <c r="I15" s="30">
        <v>0.14132089016511101</v>
      </c>
      <c r="J15" s="30">
        <v>0.103776022972003</v>
      </c>
      <c r="K15" s="30">
        <v>0.120430725053841</v>
      </c>
      <c r="L15" s="30">
        <v>0.16429289303661199</v>
      </c>
      <c r="M15" s="30">
        <v>0.13342426417803299</v>
      </c>
      <c r="N15" s="30">
        <v>0.12839913854989199</v>
      </c>
      <c r="O15" s="30">
        <v>0.13335247666906</v>
      </c>
      <c r="P15" s="30">
        <v>0.12839913854989199</v>
      </c>
      <c r="Q15" s="30">
        <v>0.127250538406317</v>
      </c>
      <c r="R15" s="30">
        <v>0.110524048815506</v>
      </c>
      <c r="S15" s="30">
        <v>0.10614501076812601</v>
      </c>
      <c r="T15" s="30">
        <v>0.104206748025844</v>
      </c>
      <c r="U15" s="30">
        <v>0.11124192390524</v>
      </c>
      <c r="V15" s="30">
        <v>0.114113424264178</v>
      </c>
      <c r="W15" s="30">
        <v>0.109303661162958</v>
      </c>
      <c r="X15" s="30">
        <v>0.12990667623833499</v>
      </c>
      <c r="Y15" s="30">
        <v>0.145197415649677</v>
      </c>
      <c r="Z15" s="30">
        <v>0.16278535534816899</v>
      </c>
    </row>
    <row r="16" spans="1:26" x14ac:dyDescent="0.3">
      <c r="A16" s="15">
        <v>3</v>
      </c>
      <c r="B16" s="15">
        <v>7</v>
      </c>
      <c r="C16" s="30">
        <v>0.18587274583191599</v>
      </c>
      <c r="D16" s="30">
        <v>0.20240898264715901</v>
      </c>
      <c r="E16" s="30">
        <v>0.15589656345695799</v>
      </c>
      <c r="F16" s="30">
        <v>0.192337529772031</v>
      </c>
      <c r="G16" s="30">
        <v>0.19798570942497401</v>
      </c>
      <c r="H16" s="30">
        <v>0.18355903368492699</v>
      </c>
      <c r="I16" s="30">
        <v>0.164266757400476</v>
      </c>
      <c r="J16" s="30">
        <v>0.172466825450834</v>
      </c>
      <c r="K16" s="30">
        <v>0.16743109901327</v>
      </c>
      <c r="L16" s="30">
        <v>0.155522286492004</v>
      </c>
      <c r="M16" s="30">
        <v>0.15106498809118701</v>
      </c>
      <c r="N16" s="30">
        <v>0.168145627764546</v>
      </c>
      <c r="O16" s="30">
        <v>0.156679142565498</v>
      </c>
      <c r="P16" s="30">
        <v>0.12738346376318499</v>
      </c>
      <c r="Q16" s="30">
        <v>0.12751956447771401</v>
      </c>
      <c r="R16" s="30">
        <v>0.124185096971759</v>
      </c>
      <c r="S16" s="30">
        <v>0.114045593739367</v>
      </c>
      <c r="T16" s="30">
        <v>9.8768288533514798E-2</v>
      </c>
      <c r="U16" s="30">
        <v>0.12513780197346</v>
      </c>
      <c r="V16" s="30">
        <v>0.118843143926506</v>
      </c>
      <c r="W16" s="30">
        <v>0.133133718952025</v>
      </c>
      <c r="X16" s="30">
        <v>0.149840081660429</v>
      </c>
      <c r="Y16" s="30">
        <v>0.161102415787683</v>
      </c>
      <c r="Z16" s="30">
        <v>0.13473290234773699</v>
      </c>
    </row>
    <row r="17" spans="1:26" x14ac:dyDescent="0.3">
      <c r="A17" s="15">
        <v>4</v>
      </c>
      <c r="B17" s="15">
        <v>16</v>
      </c>
      <c r="C17" s="30">
        <v>0.16403172291009099</v>
      </c>
      <c r="D17" s="30">
        <v>0.14469045884923501</v>
      </c>
      <c r="E17" s="30">
        <v>0.148089342073319</v>
      </c>
      <c r="F17" s="30">
        <v>0.180411103018532</v>
      </c>
      <c r="G17" s="30">
        <v>0.17552318523913599</v>
      </c>
      <c r="H17" s="30">
        <v>0.15344662944080301</v>
      </c>
      <c r="I17" s="30">
        <v>0.18306546896495901</v>
      </c>
      <c r="J17" s="30">
        <v>0.16720401391923601</v>
      </c>
      <c r="K17" s="30">
        <v>0.14713441773893299</v>
      </c>
      <c r="L17" s="30">
        <v>0.15155296593024201</v>
      </c>
      <c r="M17" s="30">
        <v>0.118794205713361</v>
      </c>
      <c r="N17" s="30">
        <v>0.123309864853929</v>
      </c>
      <c r="O17" s="30">
        <v>0.107642631706725</v>
      </c>
      <c r="P17" s="30">
        <v>0.101621752852634</v>
      </c>
      <c r="Q17" s="30">
        <v>9.4629764505948094E-2</v>
      </c>
      <c r="R17" s="30">
        <v>0.107270373067897</v>
      </c>
      <c r="S17" s="30">
        <v>0.112967548757789</v>
      </c>
      <c r="T17" s="30">
        <v>0.126028971433196</v>
      </c>
      <c r="U17" s="30">
        <v>0.140676539613175</v>
      </c>
      <c r="V17" s="30">
        <v>0.15040381969733799</v>
      </c>
      <c r="W17" s="30">
        <v>0.16170106012786301</v>
      </c>
      <c r="X17" s="30">
        <v>0.13386258800679801</v>
      </c>
      <c r="Y17" s="30">
        <v>0.17246419033746099</v>
      </c>
      <c r="Z17" s="30">
        <v>0.17005260176418199</v>
      </c>
    </row>
    <row r="18" spans="1:26" x14ac:dyDescent="0.3">
      <c r="A18" s="15">
        <v>5</v>
      </c>
      <c r="B18" s="15">
        <v>21</v>
      </c>
      <c r="C18" s="30">
        <v>6.1292356185973201E-2</v>
      </c>
      <c r="D18" s="30">
        <v>8.0782768584186995E-2</v>
      </c>
      <c r="E18" s="30">
        <v>0.11692671394799101</v>
      </c>
      <c r="F18" s="30">
        <v>0.13946414499606</v>
      </c>
      <c r="G18" s="30">
        <v>0.114299973732598</v>
      </c>
      <c r="H18" s="30">
        <v>0.116296296296296</v>
      </c>
      <c r="I18" s="30">
        <v>0.138203309692671</v>
      </c>
      <c r="J18" s="30">
        <v>0.14939322301024399</v>
      </c>
      <c r="K18" s="30">
        <v>0.152282637247176</v>
      </c>
      <c r="L18" s="30">
        <v>0.14603099553454199</v>
      </c>
      <c r="M18" s="30">
        <v>0.116874179143683</v>
      </c>
      <c r="N18" s="30">
        <v>0.105053848174416</v>
      </c>
      <c r="O18" s="30">
        <v>3.1294982926188597E-2</v>
      </c>
      <c r="P18" s="30">
        <v>2.76700814289467E-2</v>
      </c>
      <c r="Q18" s="30">
        <v>3.5602836879432602E-2</v>
      </c>
      <c r="R18" s="30">
        <v>2.7407407407407401E-2</v>
      </c>
      <c r="S18" s="30">
        <v>2.9141055949566601E-2</v>
      </c>
      <c r="T18" s="30">
        <v>3.3816653532965597E-2</v>
      </c>
      <c r="U18" s="30">
        <v>4.99448384554768E-2</v>
      </c>
      <c r="V18" s="30">
        <v>3.1977935382190702E-2</v>
      </c>
      <c r="W18" s="30">
        <v>3.9070133963751003E-2</v>
      </c>
      <c r="X18" s="30">
        <v>2.7775151037562399E-2</v>
      </c>
      <c r="Y18" s="30">
        <v>3.5077488836354101E-2</v>
      </c>
      <c r="Z18" s="30">
        <v>4.8316259521933302E-2</v>
      </c>
    </row>
    <row r="19" spans="1:26" x14ac:dyDescent="0.3">
      <c r="A19" s="15">
        <v>6</v>
      </c>
      <c r="B19" s="15">
        <v>23</v>
      </c>
      <c r="C19" s="30">
        <v>0.172561316361378</v>
      </c>
      <c r="D19" s="30">
        <v>0.202552002483701</v>
      </c>
      <c r="E19" s="30">
        <v>0.19305184725240601</v>
      </c>
      <c r="F19" s="30">
        <v>0.191996274448929</v>
      </c>
      <c r="G19" s="30">
        <v>0.19646693573424401</v>
      </c>
      <c r="H19" s="30">
        <v>0.18044706612853101</v>
      </c>
      <c r="I19" s="30">
        <v>0.12475007761564701</v>
      </c>
      <c r="J19" s="30">
        <v>0.12537100279416299</v>
      </c>
      <c r="K19" s="30">
        <v>0.12754424091896899</v>
      </c>
      <c r="L19" s="30">
        <v>0.120900341508848</v>
      </c>
      <c r="M19" s="30">
        <v>0.120900341508848</v>
      </c>
      <c r="N19" s="30">
        <v>0.15710027941633001</v>
      </c>
      <c r="O19" s="30">
        <v>0.153374728345234</v>
      </c>
      <c r="P19" s="30">
        <v>0.163185346165787</v>
      </c>
      <c r="Q19" s="30">
        <v>0.153933561005899</v>
      </c>
      <c r="R19" s="30">
        <v>0.14704129152437101</v>
      </c>
      <c r="S19" s="30">
        <v>0.15840422229121401</v>
      </c>
      <c r="T19" s="30">
        <v>2.6333436820863101E-2</v>
      </c>
      <c r="U19" s="30">
        <v>4.2787954051536799E-2</v>
      </c>
      <c r="V19" s="30">
        <v>6.9487736727724306E-2</v>
      </c>
      <c r="W19" s="30">
        <v>7.4765600745110197E-2</v>
      </c>
      <c r="X19" s="30">
        <v>7.6938838869916204E-2</v>
      </c>
      <c r="Y19" s="30">
        <v>5.7007140639552902E-2</v>
      </c>
      <c r="Z19" s="30">
        <v>4.9369760943806303E-2</v>
      </c>
    </row>
    <row r="21" spans="1:26" x14ac:dyDescent="0.3">
      <c r="A21" t="s">
        <v>129</v>
      </c>
    </row>
    <row r="22" spans="1:26" x14ac:dyDescent="0.3">
      <c r="A22" s="15" t="s">
        <v>103</v>
      </c>
      <c r="B22" s="15" t="s">
        <v>104</v>
      </c>
      <c r="C22" s="15" t="s">
        <v>105</v>
      </c>
      <c r="D22" s="15" t="s">
        <v>106</v>
      </c>
      <c r="E22" s="15" t="s">
        <v>107</v>
      </c>
      <c r="F22" s="15" t="s">
        <v>108</v>
      </c>
      <c r="G22" s="15" t="s">
        <v>109</v>
      </c>
      <c r="H22" s="15" t="s">
        <v>110</v>
      </c>
      <c r="I22" s="15" t="s">
        <v>111</v>
      </c>
      <c r="J22" s="15" t="s">
        <v>112</v>
      </c>
      <c r="K22" s="15" t="s">
        <v>113</v>
      </c>
      <c r="L22" s="15" t="s">
        <v>114</v>
      </c>
      <c r="M22" s="15" t="s">
        <v>115</v>
      </c>
      <c r="N22" s="15" t="s">
        <v>116</v>
      </c>
      <c r="O22" s="15" t="s">
        <v>117</v>
      </c>
      <c r="P22" s="15" t="s">
        <v>118</v>
      </c>
      <c r="Q22" s="15" t="s">
        <v>119</v>
      </c>
      <c r="R22" s="15" t="s">
        <v>120</v>
      </c>
      <c r="S22" s="15" t="s">
        <v>121</v>
      </c>
      <c r="T22" s="15" t="s">
        <v>122</v>
      </c>
      <c r="U22" s="15" t="s">
        <v>123</v>
      </c>
      <c r="V22" s="15" t="s">
        <v>124</v>
      </c>
      <c r="W22" s="15" t="s">
        <v>125</v>
      </c>
      <c r="X22" s="15" t="s">
        <v>126</v>
      </c>
      <c r="Y22" s="15" t="s">
        <v>127</v>
      </c>
      <c r="Z22" s="15" t="s">
        <v>128</v>
      </c>
    </row>
    <row r="23" spans="1:26" x14ac:dyDescent="0.3">
      <c r="A23" s="15">
        <v>1</v>
      </c>
      <c r="B23" s="15">
        <v>3</v>
      </c>
      <c r="C23" s="30">
        <v>0.32031957390146498</v>
      </c>
      <c r="D23" s="30">
        <v>0.39382157123834899</v>
      </c>
      <c r="E23" s="30">
        <v>0.201278295605859</v>
      </c>
      <c r="F23" s="30">
        <v>0.35387483355526</v>
      </c>
      <c r="G23" s="30">
        <v>0.40740346205059902</v>
      </c>
      <c r="H23" s="30">
        <v>0.51006657789613796</v>
      </c>
      <c r="I23" s="30">
        <v>0.48849533954726998</v>
      </c>
      <c r="J23" s="30">
        <v>0.54402130492676404</v>
      </c>
      <c r="K23" s="30">
        <v>0.54881491344873501</v>
      </c>
      <c r="L23" s="30">
        <v>0.47011984021304898</v>
      </c>
      <c r="M23" s="30">
        <v>0.36905459387483402</v>
      </c>
      <c r="N23" s="30">
        <v>0.39302263648468699</v>
      </c>
      <c r="O23" s="30">
        <v>0.326711051930759</v>
      </c>
      <c r="P23" s="30">
        <v>0.30913448735019999</v>
      </c>
      <c r="Q23" s="30">
        <v>0.26039946737683101</v>
      </c>
      <c r="R23" s="30">
        <v>0.25920106524633801</v>
      </c>
      <c r="S23" s="30">
        <v>0.173315579227696</v>
      </c>
      <c r="T23" s="30">
        <v>0.21246338215712399</v>
      </c>
      <c r="U23" s="30">
        <v>0.173315579227696</v>
      </c>
      <c r="V23" s="30">
        <v>0.21525965379494</v>
      </c>
      <c r="W23" s="30">
        <v>0.32311584553928102</v>
      </c>
      <c r="X23" s="30">
        <v>0.29515312916111902</v>
      </c>
      <c r="Y23" s="30">
        <v>0.34508655126498</v>
      </c>
      <c r="Z23" s="30">
        <v>0.39541944074567298</v>
      </c>
    </row>
    <row r="24" spans="1:26" x14ac:dyDescent="0.3">
      <c r="A24" s="15">
        <v>2</v>
      </c>
      <c r="B24" s="15">
        <v>5</v>
      </c>
      <c r="C24" s="30">
        <v>0.320732232591529</v>
      </c>
      <c r="D24" s="30">
        <v>0.35820531227566399</v>
      </c>
      <c r="E24" s="30">
        <v>0.32482412060301502</v>
      </c>
      <c r="F24" s="30">
        <v>0.36057430007178798</v>
      </c>
      <c r="G24" s="30">
        <v>0.43745872218234</v>
      </c>
      <c r="H24" s="30">
        <v>0.33193108399138499</v>
      </c>
      <c r="I24" s="30">
        <v>0.323962670495334</v>
      </c>
      <c r="J24" s="30">
        <v>0.211328068916009</v>
      </c>
      <c r="K24" s="30">
        <v>0.26129217516152198</v>
      </c>
      <c r="L24" s="30">
        <v>0.39287867910983498</v>
      </c>
      <c r="M24" s="30">
        <v>0.300272792534099</v>
      </c>
      <c r="N24" s="30">
        <v>0.28519741564967699</v>
      </c>
      <c r="O24" s="30">
        <v>0.30005743000717899</v>
      </c>
      <c r="P24" s="30">
        <v>0.28519741564967699</v>
      </c>
      <c r="Q24" s="30">
        <v>0.28175161521895198</v>
      </c>
      <c r="R24" s="30">
        <v>0.231572146446518</v>
      </c>
      <c r="S24" s="30">
        <v>0.218435032304379</v>
      </c>
      <c r="T24" s="30">
        <v>0.21262024407753</v>
      </c>
      <c r="U24" s="30">
        <v>0.23372577171572101</v>
      </c>
      <c r="V24" s="30">
        <v>0.24234027279253401</v>
      </c>
      <c r="W24" s="30">
        <v>0.22791098348887301</v>
      </c>
      <c r="X24" s="30">
        <v>0.28972002871500402</v>
      </c>
      <c r="Y24" s="30">
        <v>0.335592246949031</v>
      </c>
      <c r="Z24" s="30">
        <v>0.38835606604450801</v>
      </c>
    </row>
    <row r="25" spans="1:26" x14ac:dyDescent="0.3">
      <c r="A25" s="15">
        <v>3</v>
      </c>
      <c r="B25" s="15">
        <v>7</v>
      </c>
      <c r="C25" s="30">
        <v>0.45761823749574698</v>
      </c>
      <c r="D25" s="30">
        <v>0.50722694794147705</v>
      </c>
      <c r="E25" s="30">
        <v>0.36768969037087401</v>
      </c>
      <c r="F25" s="30">
        <v>0.47701258931609403</v>
      </c>
      <c r="G25" s="30">
        <v>0.493957128274924</v>
      </c>
      <c r="H25" s="30">
        <v>0.45067710105478098</v>
      </c>
      <c r="I25" s="30">
        <v>0.39280027220142899</v>
      </c>
      <c r="J25" s="30">
        <v>0.41740047635250099</v>
      </c>
      <c r="K25" s="30">
        <v>0.40229329703980998</v>
      </c>
      <c r="L25" s="30">
        <v>0.36656685947601197</v>
      </c>
      <c r="M25" s="30">
        <v>0.35319496427356301</v>
      </c>
      <c r="N25" s="30">
        <v>0.40443688329363697</v>
      </c>
      <c r="O25" s="30">
        <v>0.370037427696495</v>
      </c>
      <c r="P25" s="30">
        <v>0.28215039128955399</v>
      </c>
      <c r="Q25" s="30">
        <v>0.28255869343314099</v>
      </c>
      <c r="R25" s="30">
        <v>0.27255529091527703</v>
      </c>
      <c r="S25" s="30">
        <v>0.242136781218101</v>
      </c>
      <c r="T25" s="30">
        <v>0.196304865600544</v>
      </c>
      <c r="U25" s="30">
        <v>0.27541340592038099</v>
      </c>
      <c r="V25" s="30">
        <v>0.25652943177951698</v>
      </c>
      <c r="W25" s="30">
        <v>0.29940115685607399</v>
      </c>
      <c r="X25" s="30">
        <v>0.34952024498128598</v>
      </c>
      <c r="Y25" s="30">
        <v>0.383307247363049</v>
      </c>
      <c r="Z25" s="30">
        <v>0.304198707043212</v>
      </c>
    </row>
    <row r="26" spans="1:26" x14ac:dyDescent="0.3">
      <c r="A26" s="15">
        <v>4</v>
      </c>
      <c r="B26" s="15">
        <v>16</v>
      </c>
      <c r="C26" s="30">
        <v>0.392095168730274</v>
      </c>
      <c r="D26" s="30">
        <v>0.33407137654770602</v>
      </c>
      <c r="E26" s="30">
        <v>0.344268026219956</v>
      </c>
      <c r="F26" s="30">
        <v>0.44123330905559599</v>
      </c>
      <c r="G26" s="30">
        <v>0.42656955571740701</v>
      </c>
      <c r="H26" s="30">
        <v>0.36033988832240799</v>
      </c>
      <c r="I26" s="30">
        <v>0.449196406894877</v>
      </c>
      <c r="J26" s="30">
        <v>0.40161204175770798</v>
      </c>
      <c r="K26" s="30">
        <v>0.34140325321679998</v>
      </c>
      <c r="L26" s="30">
        <v>0.35465889779072601</v>
      </c>
      <c r="M26" s="30">
        <v>0.25638261714008298</v>
      </c>
      <c r="N26" s="30">
        <v>0.269929594561787</v>
      </c>
      <c r="O26" s="30">
        <v>0.222927895120175</v>
      </c>
      <c r="P26" s="30">
        <v>0.204865258557902</v>
      </c>
      <c r="Q26" s="30">
        <v>0.183889293517844</v>
      </c>
      <c r="R26" s="30">
        <v>0.22181111920369001</v>
      </c>
      <c r="S26" s="30">
        <v>0.23890264627336699</v>
      </c>
      <c r="T26" s="30">
        <v>0.27808691429958698</v>
      </c>
      <c r="U26" s="30">
        <v>0.32202961883952402</v>
      </c>
      <c r="V26" s="30">
        <v>0.35121145909201301</v>
      </c>
      <c r="W26" s="30">
        <v>0.38510318038358798</v>
      </c>
      <c r="X26" s="30">
        <v>0.301587764020393</v>
      </c>
      <c r="Y26" s="30">
        <v>0.41739257101238197</v>
      </c>
      <c r="Z26" s="30">
        <v>0.41015780529254697</v>
      </c>
    </row>
    <row r="27" spans="1:26" x14ac:dyDescent="0.3">
      <c r="A27" s="15">
        <v>5</v>
      </c>
      <c r="B27" s="15">
        <v>21</v>
      </c>
      <c r="C27" s="30">
        <v>8.3877068557919598E-2</v>
      </c>
      <c r="D27" s="30">
        <v>0.14234830575256099</v>
      </c>
      <c r="E27" s="30">
        <v>0.25078014184397202</v>
      </c>
      <c r="F27" s="30">
        <v>0.31839243498817998</v>
      </c>
      <c r="G27" s="30">
        <v>0.24289992119779399</v>
      </c>
      <c r="H27" s="30">
        <v>0.24888888888888899</v>
      </c>
      <c r="I27" s="30">
        <v>0.31460992907801399</v>
      </c>
      <c r="J27" s="30">
        <v>0.348179669030733</v>
      </c>
      <c r="K27" s="30">
        <v>0.35684791174152902</v>
      </c>
      <c r="L27" s="30">
        <v>0.33809298660362502</v>
      </c>
      <c r="M27" s="30">
        <v>0.25062253743104801</v>
      </c>
      <c r="N27" s="30">
        <v>0.21516154452324701</v>
      </c>
      <c r="O27" s="30">
        <v>0</v>
      </c>
      <c r="P27" s="30">
        <v>0</v>
      </c>
      <c r="Q27" s="30">
        <v>6.8085106382978801E-3</v>
      </c>
      <c r="R27" s="30">
        <v>0</v>
      </c>
      <c r="S27" s="30">
        <v>0</v>
      </c>
      <c r="T27" s="30">
        <v>1.44996059889677E-3</v>
      </c>
      <c r="U27" s="30">
        <v>4.9834515366430202E-2</v>
      </c>
      <c r="V27" s="30">
        <v>0</v>
      </c>
      <c r="W27" s="30">
        <v>1.7210401891252902E-2</v>
      </c>
      <c r="X27" s="30">
        <v>0</v>
      </c>
      <c r="Y27" s="30">
        <v>5.2324665090622601E-3</v>
      </c>
      <c r="Z27" s="30">
        <v>4.4948778565799798E-2</v>
      </c>
    </row>
    <row r="28" spans="1:26" x14ac:dyDescent="0.3">
      <c r="A28" s="15">
        <v>6</v>
      </c>
      <c r="B28" s="15">
        <v>23</v>
      </c>
      <c r="C28" s="30">
        <v>0.41768394908413498</v>
      </c>
      <c r="D28" s="30">
        <v>0.50765600745110195</v>
      </c>
      <c r="E28" s="30">
        <v>0.47915554175721797</v>
      </c>
      <c r="F28" s="30">
        <v>0.47598882334678699</v>
      </c>
      <c r="G28" s="30">
        <v>0.48940080720273199</v>
      </c>
      <c r="H28" s="30">
        <v>0.44134119838559399</v>
      </c>
      <c r="I28" s="30">
        <v>0.274250232846942</v>
      </c>
      <c r="J28" s="30">
        <v>0.27611300838248998</v>
      </c>
      <c r="K28" s="30">
        <v>0.28263272275690798</v>
      </c>
      <c r="L28" s="30">
        <v>0.26270102452654498</v>
      </c>
      <c r="M28" s="30">
        <v>0.26270102452654498</v>
      </c>
      <c r="N28" s="30">
        <v>0.37130083824899102</v>
      </c>
      <c r="O28" s="30">
        <v>0.36012418503570298</v>
      </c>
      <c r="P28" s="30">
        <v>0.38955603849736098</v>
      </c>
      <c r="Q28" s="30">
        <v>0.36180068301769602</v>
      </c>
      <c r="R28" s="30">
        <v>0.34112387457311399</v>
      </c>
      <c r="S28" s="30">
        <v>0.37521266687364202</v>
      </c>
      <c r="T28" s="30">
        <v>0</v>
      </c>
      <c r="U28" s="30">
        <v>2.8363862154610401E-2</v>
      </c>
      <c r="V28" s="30">
        <v>0.108463210183173</v>
      </c>
      <c r="W28" s="30">
        <v>0.124296802235331</v>
      </c>
      <c r="X28" s="30">
        <v>0.130816516609749</v>
      </c>
      <c r="Y28" s="30">
        <v>7.1021421918658803E-2</v>
      </c>
      <c r="Z28" s="30">
        <v>4.8109282831418798E-2</v>
      </c>
    </row>
    <row r="30" spans="1:26" x14ac:dyDescent="0.3">
      <c r="A30" t="s">
        <v>131</v>
      </c>
    </row>
    <row r="31" spans="1:26" x14ac:dyDescent="0.3">
      <c r="A31" s="15" t="s">
        <v>103</v>
      </c>
      <c r="B31" s="15" t="s">
        <v>104</v>
      </c>
      <c r="C31" s="15" t="s">
        <v>105</v>
      </c>
      <c r="D31" s="15" t="s">
        <v>106</v>
      </c>
      <c r="E31" s="15" t="s">
        <v>107</v>
      </c>
      <c r="F31" s="15" t="s">
        <v>108</v>
      </c>
      <c r="G31" s="15" t="s">
        <v>109</v>
      </c>
      <c r="H31" s="15" t="s">
        <v>110</v>
      </c>
      <c r="I31" s="15" t="s">
        <v>111</v>
      </c>
      <c r="J31" s="15" t="s">
        <v>112</v>
      </c>
      <c r="K31" s="15" t="s">
        <v>113</v>
      </c>
      <c r="L31" s="15" t="s">
        <v>114</v>
      </c>
      <c r="M31" s="15" t="s">
        <v>115</v>
      </c>
      <c r="N31" s="15" t="s">
        <v>116</v>
      </c>
      <c r="O31" s="15" t="s">
        <v>117</v>
      </c>
      <c r="P31" s="15" t="s">
        <v>118</v>
      </c>
      <c r="Q31" s="15" t="s">
        <v>119</v>
      </c>
      <c r="R31" s="15" t="s">
        <v>120</v>
      </c>
      <c r="S31" s="15" t="s">
        <v>121</v>
      </c>
      <c r="T31" s="15" t="s">
        <v>122</v>
      </c>
      <c r="U31" s="15" t="s">
        <v>123</v>
      </c>
      <c r="V31" s="15" t="s">
        <v>124</v>
      </c>
      <c r="W31" s="15" t="s">
        <v>125</v>
      </c>
      <c r="X31" s="15" t="s">
        <v>126</v>
      </c>
      <c r="Y31" s="15" t="s">
        <v>127</v>
      </c>
      <c r="Z31" s="15" t="s">
        <v>128</v>
      </c>
    </row>
    <row r="32" spans="1:26" x14ac:dyDescent="0.3">
      <c r="A32" s="15">
        <v>1</v>
      </c>
      <c r="B32" s="15">
        <v>3</v>
      </c>
      <c r="C32" s="30">
        <v>0.88074567243675095</v>
      </c>
      <c r="D32" s="30">
        <v>1</v>
      </c>
      <c r="E32" s="30">
        <v>0.60298268974700397</v>
      </c>
      <c r="F32" s="30">
        <v>0.95904127829560604</v>
      </c>
      <c r="G32" s="30">
        <v>1</v>
      </c>
      <c r="H32" s="30">
        <v>1</v>
      </c>
      <c r="I32" s="30">
        <v>1</v>
      </c>
      <c r="J32" s="30">
        <v>1</v>
      </c>
      <c r="K32" s="30">
        <v>1</v>
      </c>
      <c r="L32" s="30">
        <v>1</v>
      </c>
      <c r="M32" s="30">
        <v>0.99446071904127797</v>
      </c>
      <c r="N32" s="30">
        <v>1</v>
      </c>
      <c r="O32" s="30">
        <v>0.89565912117177104</v>
      </c>
      <c r="P32" s="30">
        <v>0.85464713715046603</v>
      </c>
      <c r="Q32" s="30">
        <v>0.740932090545939</v>
      </c>
      <c r="R32" s="30">
        <v>0.73813581890812296</v>
      </c>
      <c r="S32" s="30">
        <v>0.53773635153129196</v>
      </c>
      <c r="T32" s="30">
        <v>0.629081225033289</v>
      </c>
      <c r="U32" s="30">
        <v>0.53773635153129196</v>
      </c>
      <c r="V32" s="30">
        <v>0.63560585885485998</v>
      </c>
      <c r="W32" s="30">
        <v>0.88727030625832204</v>
      </c>
      <c r="X32" s="30">
        <v>0.82202396804261002</v>
      </c>
      <c r="Y32" s="30">
        <v>0.93853528628495297</v>
      </c>
      <c r="Z32" s="30">
        <v>1</v>
      </c>
    </row>
    <row r="33" spans="1:26" x14ac:dyDescent="0.3">
      <c r="A33" s="15">
        <v>2</v>
      </c>
      <c r="B33" s="15">
        <v>5</v>
      </c>
      <c r="C33" s="30">
        <v>0.88170854271356802</v>
      </c>
      <c r="D33" s="30">
        <v>0.96914572864321602</v>
      </c>
      <c r="E33" s="30">
        <v>0.89125628140703494</v>
      </c>
      <c r="F33" s="30">
        <v>0.97467336683417105</v>
      </c>
      <c r="G33" s="30">
        <v>1</v>
      </c>
      <c r="H33" s="30">
        <v>0.90783919597990004</v>
      </c>
      <c r="I33" s="30">
        <v>0.88924623115577905</v>
      </c>
      <c r="J33" s="30">
        <v>0.62643216080401998</v>
      </c>
      <c r="K33" s="30">
        <v>0.74301507537688505</v>
      </c>
      <c r="L33" s="30">
        <v>1</v>
      </c>
      <c r="M33" s="30">
        <v>0.83396984924623097</v>
      </c>
      <c r="N33" s="30">
        <v>0.798793969849246</v>
      </c>
      <c r="O33" s="30">
        <v>0.83346733668341699</v>
      </c>
      <c r="P33" s="30">
        <v>0.798793969849246</v>
      </c>
      <c r="Q33" s="30">
        <v>0.79075376884422099</v>
      </c>
      <c r="R33" s="30">
        <v>0.67366834170854295</v>
      </c>
      <c r="S33" s="30">
        <v>0.64301507537688396</v>
      </c>
      <c r="T33" s="30">
        <v>0.62944723618090503</v>
      </c>
      <c r="U33" s="30">
        <v>0.67869346733668301</v>
      </c>
      <c r="V33" s="30">
        <v>0.69879396984924602</v>
      </c>
      <c r="W33" s="30">
        <v>0.66512562814070297</v>
      </c>
      <c r="X33" s="30">
        <v>0.80934673366834198</v>
      </c>
      <c r="Y33" s="30">
        <v>0.91638190954773902</v>
      </c>
      <c r="Z33" s="30">
        <v>1</v>
      </c>
    </row>
    <row r="34" spans="1:26" x14ac:dyDescent="0.3">
      <c r="A34" s="15">
        <v>3</v>
      </c>
      <c r="B34" s="15">
        <v>7</v>
      </c>
      <c r="C34" s="30">
        <v>1</v>
      </c>
      <c r="D34" s="30">
        <v>1</v>
      </c>
      <c r="E34" s="30">
        <v>0.99127594419870702</v>
      </c>
      <c r="F34" s="30">
        <v>1</v>
      </c>
      <c r="G34" s="30">
        <v>1</v>
      </c>
      <c r="H34" s="30">
        <v>1</v>
      </c>
      <c r="I34" s="30">
        <v>1</v>
      </c>
      <c r="J34" s="30">
        <v>1</v>
      </c>
      <c r="K34" s="30">
        <v>1</v>
      </c>
      <c r="L34" s="30">
        <v>0.98865600544402898</v>
      </c>
      <c r="M34" s="30">
        <v>0.95745491663831195</v>
      </c>
      <c r="N34" s="30">
        <v>1</v>
      </c>
      <c r="O34" s="30">
        <v>0.99675399795848896</v>
      </c>
      <c r="P34" s="30">
        <v>0.79168424634229295</v>
      </c>
      <c r="Q34" s="30">
        <v>0.79263695134399503</v>
      </c>
      <c r="R34" s="30">
        <v>0.76929567880231398</v>
      </c>
      <c r="S34" s="30">
        <v>0.69831915617557005</v>
      </c>
      <c r="T34" s="30">
        <v>0.59137801973460402</v>
      </c>
      <c r="U34" s="30">
        <v>0.77596461381422299</v>
      </c>
      <c r="V34" s="30">
        <v>0.73190200748553902</v>
      </c>
      <c r="W34" s="30">
        <v>0.83193603266417204</v>
      </c>
      <c r="X34" s="30">
        <v>0.94888057162300099</v>
      </c>
      <c r="Y34" s="30">
        <v>1</v>
      </c>
      <c r="Z34" s="30">
        <v>0.84313031643416103</v>
      </c>
    </row>
    <row r="35" spans="1:26" x14ac:dyDescent="0.3">
      <c r="A35" s="15">
        <v>4</v>
      </c>
      <c r="B35" s="15">
        <v>16</v>
      </c>
      <c r="C35" s="30">
        <v>1</v>
      </c>
      <c r="D35" s="30">
        <v>0.91283321194464695</v>
      </c>
      <c r="E35" s="30">
        <v>0.93662539451323101</v>
      </c>
      <c r="F35" s="30">
        <v>1</v>
      </c>
      <c r="G35" s="30">
        <v>1</v>
      </c>
      <c r="H35" s="30">
        <v>0.97412640608561996</v>
      </c>
      <c r="I35" s="30">
        <v>1</v>
      </c>
      <c r="J35" s="30">
        <v>1</v>
      </c>
      <c r="K35" s="30">
        <v>0.92994092417253404</v>
      </c>
      <c r="L35" s="30">
        <v>0.96087076151169404</v>
      </c>
      <c r="M35" s="30">
        <v>0.73155943999352602</v>
      </c>
      <c r="N35" s="30">
        <v>0.76316905397750301</v>
      </c>
      <c r="O35" s="30">
        <v>0.65349842194707497</v>
      </c>
      <c r="P35" s="30">
        <v>0.61135226996843905</v>
      </c>
      <c r="Q35" s="30">
        <v>0.56240835154163604</v>
      </c>
      <c r="R35" s="30">
        <v>0.65089261147527699</v>
      </c>
      <c r="S35" s="30">
        <v>0.69077284130452399</v>
      </c>
      <c r="T35" s="30">
        <v>0.78220280003236997</v>
      </c>
      <c r="U35" s="30">
        <v>0.88473577729222297</v>
      </c>
      <c r="V35" s="30">
        <v>0.95282673788136296</v>
      </c>
      <c r="W35" s="30">
        <v>1</v>
      </c>
      <c r="X35" s="30">
        <v>0.83703811604758405</v>
      </c>
      <c r="Y35" s="30">
        <v>1</v>
      </c>
      <c r="Z35" s="30">
        <v>1</v>
      </c>
    </row>
    <row r="36" spans="1:26" x14ac:dyDescent="0.3">
      <c r="A36" s="15">
        <v>5</v>
      </c>
      <c r="B36" s="15">
        <v>21</v>
      </c>
      <c r="C36" s="30">
        <v>0.32904649330181202</v>
      </c>
      <c r="D36" s="30">
        <v>0.465479380089309</v>
      </c>
      <c r="E36" s="30">
        <v>0.71848699763593404</v>
      </c>
      <c r="F36" s="30">
        <v>0.87624901497241903</v>
      </c>
      <c r="G36" s="30">
        <v>0.70009981612818495</v>
      </c>
      <c r="H36" s="30">
        <v>0.71407407407407397</v>
      </c>
      <c r="I36" s="30">
        <v>0.86742316784869999</v>
      </c>
      <c r="J36" s="30">
        <v>0.94575256107171002</v>
      </c>
      <c r="K36" s="30">
        <v>0.96597846073023397</v>
      </c>
      <c r="L36" s="30">
        <v>0.92221696874179204</v>
      </c>
      <c r="M36" s="30">
        <v>0.71811925400577903</v>
      </c>
      <c r="N36" s="30">
        <v>0.63537693722090904</v>
      </c>
      <c r="O36" s="30">
        <v>0.11906488048331999</v>
      </c>
      <c r="P36" s="30">
        <v>9.3690570002626802E-2</v>
      </c>
      <c r="Q36" s="30">
        <v>0.14921985815602801</v>
      </c>
      <c r="R36" s="30">
        <v>9.1851851851851907E-2</v>
      </c>
      <c r="S36" s="30">
        <v>0.10398739164696599</v>
      </c>
      <c r="T36" s="30">
        <v>0.13671657473075899</v>
      </c>
      <c r="U36" s="30">
        <v>0.249613869188337</v>
      </c>
      <c r="V36" s="30">
        <v>0.123845547675335</v>
      </c>
      <c r="W36" s="30">
        <v>0.17349093774625701</v>
      </c>
      <c r="X36" s="30">
        <v>9.4426057262936694E-2</v>
      </c>
      <c r="Y36" s="30">
        <v>0.14554242185447899</v>
      </c>
      <c r="Z36" s="30">
        <v>0.238213816653533</v>
      </c>
    </row>
    <row r="37" spans="1:26" x14ac:dyDescent="0.3">
      <c r="A37" s="15">
        <v>6</v>
      </c>
      <c r="B37" s="15">
        <v>23</v>
      </c>
      <c r="C37" s="30">
        <v>1</v>
      </c>
      <c r="D37" s="30">
        <v>1</v>
      </c>
      <c r="E37" s="30">
        <v>1</v>
      </c>
      <c r="F37" s="30">
        <v>1</v>
      </c>
      <c r="G37" s="30">
        <v>1</v>
      </c>
      <c r="H37" s="30">
        <v>1</v>
      </c>
      <c r="I37" s="30">
        <v>0.77325054330953102</v>
      </c>
      <c r="J37" s="30">
        <v>0.77759701955914295</v>
      </c>
      <c r="K37" s="30">
        <v>0.79280968643278504</v>
      </c>
      <c r="L37" s="30">
        <v>0.74630239056193703</v>
      </c>
      <c r="M37" s="30">
        <v>0.74630239056193703</v>
      </c>
      <c r="N37" s="30">
        <v>0.99970195591431199</v>
      </c>
      <c r="O37" s="30">
        <v>0.97362309841664096</v>
      </c>
      <c r="P37" s="30">
        <v>1</v>
      </c>
      <c r="Q37" s="30">
        <v>0.97753492704129097</v>
      </c>
      <c r="R37" s="30">
        <v>0.92928904067059903</v>
      </c>
      <c r="S37" s="30">
        <v>1</v>
      </c>
      <c r="T37" s="30">
        <v>8.4334057746041594E-2</v>
      </c>
      <c r="U37" s="30">
        <v>0.19951567836075801</v>
      </c>
      <c r="V37" s="30">
        <v>0.38641415709407001</v>
      </c>
      <c r="W37" s="30">
        <v>0.42335920521577203</v>
      </c>
      <c r="X37" s="30">
        <v>0.43857187208941301</v>
      </c>
      <c r="Y37" s="30">
        <v>0.29904998447687098</v>
      </c>
      <c r="Z37" s="30">
        <v>0.24558832660664401</v>
      </c>
    </row>
    <row r="39" spans="1:26" x14ac:dyDescent="0.3">
      <c r="A39" s="1" t="s">
        <v>425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workbookViewId="0">
      <selection activeCell="E2" sqref="E2"/>
    </sheetView>
  </sheetViews>
  <sheetFormatPr defaultRowHeight="14.4" x14ac:dyDescent="0.3"/>
  <sheetData>
    <row r="1" spans="1:25" x14ac:dyDescent="0.3">
      <c r="A1" t="s">
        <v>132</v>
      </c>
    </row>
    <row r="3" spans="1:25" x14ac:dyDescent="0.3">
      <c r="A3" s="1" t="s">
        <v>427</v>
      </c>
    </row>
    <row r="4" spans="1:25" x14ac:dyDescent="0.3">
      <c r="A4" s="15" t="s">
        <v>133</v>
      </c>
      <c r="B4" s="15" t="s">
        <v>105</v>
      </c>
      <c r="C4" s="15" t="s">
        <v>106</v>
      </c>
      <c r="D4" s="15" t="s">
        <v>107</v>
      </c>
      <c r="E4" s="15" t="s">
        <v>108</v>
      </c>
      <c r="F4" s="15" t="s">
        <v>109</v>
      </c>
      <c r="G4" s="15" t="s">
        <v>110</v>
      </c>
      <c r="H4" s="15" t="s">
        <v>111</v>
      </c>
      <c r="I4" s="15" t="s">
        <v>112</v>
      </c>
      <c r="J4" s="15" t="s">
        <v>113</v>
      </c>
      <c r="K4" s="15" t="s">
        <v>114</v>
      </c>
      <c r="L4" s="15" t="s">
        <v>115</v>
      </c>
      <c r="M4" s="15" t="s">
        <v>116</v>
      </c>
      <c r="N4" s="15" t="s">
        <v>117</v>
      </c>
      <c r="O4" s="15" t="s">
        <v>118</v>
      </c>
      <c r="P4" s="15" t="s">
        <v>119</v>
      </c>
      <c r="Q4" s="15" t="s">
        <v>120</v>
      </c>
      <c r="R4" s="15" t="s">
        <v>121</v>
      </c>
      <c r="S4" s="15" t="s">
        <v>122</v>
      </c>
      <c r="T4" s="15" t="s">
        <v>123</v>
      </c>
      <c r="U4" s="15" t="s">
        <v>124</v>
      </c>
      <c r="V4" s="15" t="s">
        <v>125</v>
      </c>
      <c r="W4" s="15" t="s">
        <v>126</v>
      </c>
      <c r="X4" s="15" t="s">
        <v>127</v>
      </c>
      <c r="Y4" s="15" t="s">
        <v>128</v>
      </c>
    </row>
    <row r="5" spans="1:25" x14ac:dyDescent="0.3">
      <c r="A5" s="15">
        <v>1</v>
      </c>
      <c r="B5" s="15">
        <v>56.401919999999997</v>
      </c>
      <c r="C5" s="15">
        <v>52.876800000000003</v>
      </c>
      <c r="D5" s="15">
        <v>51.114240000000002</v>
      </c>
      <c r="E5" s="15">
        <v>49.351679999999995</v>
      </c>
      <c r="F5" s="15">
        <v>49.351679999999995</v>
      </c>
      <c r="G5" s="15">
        <v>51.114240000000002</v>
      </c>
      <c r="H5" s="15">
        <v>56.401919999999997</v>
      </c>
      <c r="I5" s="15">
        <v>66.977280000000007</v>
      </c>
      <c r="J5" s="15">
        <v>76.671360000000007</v>
      </c>
      <c r="K5" s="15">
        <v>83.721599999999995</v>
      </c>
      <c r="L5" s="15">
        <v>87.24672000000001</v>
      </c>
      <c r="M5" s="15">
        <v>88.127999999999986</v>
      </c>
      <c r="N5" s="15">
        <v>87.24672000000001</v>
      </c>
      <c r="O5" s="15">
        <v>88.127999999999986</v>
      </c>
      <c r="P5" s="15">
        <v>88.127999999999986</v>
      </c>
      <c r="Q5" s="15">
        <v>85.484159999999989</v>
      </c>
      <c r="R5" s="15">
        <v>84.602879999999999</v>
      </c>
      <c r="S5" s="15">
        <v>84.602879999999999</v>
      </c>
      <c r="T5" s="15">
        <v>81.959040000000002</v>
      </c>
      <c r="U5" s="15">
        <v>81.077759999999998</v>
      </c>
      <c r="V5" s="15">
        <v>81.077759999999998</v>
      </c>
      <c r="W5" s="15">
        <v>81.959040000000002</v>
      </c>
      <c r="X5" s="15">
        <v>76.671360000000007</v>
      </c>
      <c r="Y5" s="15">
        <v>63.452160000000006</v>
      </c>
    </row>
    <row r="6" spans="1:25" x14ac:dyDescent="0.3">
      <c r="A6" s="15">
        <v>2</v>
      </c>
      <c r="B6" s="15">
        <v>50.65728</v>
      </c>
      <c r="C6" s="15">
        <v>47.491199999999999</v>
      </c>
      <c r="D6" s="15">
        <v>45.908159999999995</v>
      </c>
      <c r="E6" s="15">
        <v>44.325119999999998</v>
      </c>
      <c r="F6" s="15">
        <v>44.325119999999998</v>
      </c>
      <c r="G6" s="15">
        <v>45.908159999999995</v>
      </c>
      <c r="H6" s="15">
        <v>50.65728</v>
      </c>
      <c r="I6" s="15">
        <v>60.155519999999996</v>
      </c>
      <c r="J6" s="15">
        <v>68.86224</v>
      </c>
      <c r="K6" s="15">
        <v>75.194400000000002</v>
      </c>
      <c r="L6" s="15">
        <v>78.360479999999995</v>
      </c>
      <c r="M6" s="15">
        <v>79.152000000000001</v>
      </c>
      <c r="N6" s="15">
        <v>78.360479999999995</v>
      </c>
      <c r="O6" s="15">
        <v>79.152000000000001</v>
      </c>
      <c r="P6" s="15">
        <v>79.152000000000001</v>
      </c>
      <c r="Q6" s="15">
        <v>76.777439999999999</v>
      </c>
      <c r="R6" s="15">
        <v>75.985920000000007</v>
      </c>
      <c r="S6" s="15">
        <v>75.985920000000007</v>
      </c>
      <c r="T6" s="15">
        <v>73.611360000000005</v>
      </c>
      <c r="U6" s="15">
        <v>72.819839999999999</v>
      </c>
      <c r="V6" s="15">
        <v>72.819839999999999</v>
      </c>
      <c r="W6" s="15">
        <v>73.611360000000005</v>
      </c>
      <c r="X6" s="15">
        <v>68.86224</v>
      </c>
      <c r="Y6" s="15">
        <v>56.989440000000002</v>
      </c>
    </row>
    <row r="7" spans="1:25" x14ac:dyDescent="0.3">
      <c r="A7" s="15">
        <v>3</v>
      </c>
      <c r="B7" s="15">
        <v>94.003199999999993</v>
      </c>
      <c r="C7" s="15">
        <v>88.127999999999986</v>
      </c>
      <c r="D7" s="15">
        <v>85.190399999999997</v>
      </c>
      <c r="E7" s="15">
        <v>82.252799999999993</v>
      </c>
      <c r="F7" s="15">
        <v>82.252799999999993</v>
      </c>
      <c r="G7" s="15">
        <v>85.190399999999997</v>
      </c>
      <c r="H7" s="15">
        <v>94.003199999999993</v>
      </c>
      <c r="I7" s="15">
        <v>111.6288</v>
      </c>
      <c r="J7" s="15">
        <v>127.78559999999999</v>
      </c>
      <c r="K7" s="15">
        <v>139.536</v>
      </c>
      <c r="L7" s="15">
        <v>145.41119999999998</v>
      </c>
      <c r="M7" s="15">
        <v>146.88</v>
      </c>
      <c r="N7" s="15">
        <v>145.41119999999998</v>
      </c>
      <c r="O7" s="15">
        <v>146.88</v>
      </c>
      <c r="P7" s="15">
        <v>146.88</v>
      </c>
      <c r="Q7" s="15">
        <v>142.47359999999998</v>
      </c>
      <c r="R7" s="15">
        <v>141.00479999999999</v>
      </c>
      <c r="S7" s="15">
        <v>141.00479999999999</v>
      </c>
      <c r="T7" s="15">
        <v>136.5984</v>
      </c>
      <c r="U7" s="15">
        <v>135.12959999999998</v>
      </c>
      <c r="V7" s="15">
        <v>135.12959999999998</v>
      </c>
      <c r="W7" s="15">
        <v>136.5984</v>
      </c>
      <c r="X7" s="15">
        <v>127.78559999999999</v>
      </c>
      <c r="Y7" s="15">
        <v>105.75360000000001</v>
      </c>
    </row>
    <row r="8" spans="1:25" x14ac:dyDescent="0.3">
      <c r="A8" s="15">
        <v>4</v>
      </c>
      <c r="B8" s="15">
        <v>38.645759999999996</v>
      </c>
      <c r="C8" s="15">
        <v>36.230399999999996</v>
      </c>
      <c r="D8" s="15">
        <v>35.022719999999993</v>
      </c>
      <c r="E8" s="15">
        <v>33.815039999999996</v>
      </c>
      <c r="F8" s="15">
        <v>33.815039999999996</v>
      </c>
      <c r="G8" s="15">
        <v>35.022719999999993</v>
      </c>
      <c r="H8" s="15">
        <v>38.645759999999996</v>
      </c>
      <c r="I8" s="15">
        <v>45.891839999999995</v>
      </c>
      <c r="J8" s="15">
        <v>52.534079999999996</v>
      </c>
      <c r="K8" s="15">
        <v>57.364799999999995</v>
      </c>
      <c r="L8" s="15">
        <v>59.780159999999995</v>
      </c>
      <c r="M8" s="15">
        <v>60.383999999999993</v>
      </c>
      <c r="N8" s="15">
        <v>59.780159999999995</v>
      </c>
      <c r="O8" s="15">
        <v>60.383999999999993</v>
      </c>
      <c r="P8" s="15">
        <v>60.383999999999993</v>
      </c>
      <c r="Q8" s="15">
        <v>58.572479999999999</v>
      </c>
      <c r="R8" s="15">
        <v>57.968639999999994</v>
      </c>
      <c r="S8" s="15">
        <v>57.968639999999994</v>
      </c>
      <c r="T8" s="15">
        <v>56.157119999999992</v>
      </c>
      <c r="U8" s="15">
        <v>55.553279999999994</v>
      </c>
      <c r="V8" s="15">
        <v>55.553279999999994</v>
      </c>
      <c r="W8" s="15">
        <v>56.157119999999992</v>
      </c>
      <c r="X8" s="15">
        <v>52.534079999999996</v>
      </c>
      <c r="Y8" s="15">
        <v>43.476479999999995</v>
      </c>
    </row>
    <row r="9" spans="1:25" x14ac:dyDescent="0.3">
      <c r="A9" s="15">
        <v>5</v>
      </c>
      <c r="B9" s="15">
        <v>37.079039999999992</v>
      </c>
      <c r="C9" s="15">
        <v>34.761599999999994</v>
      </c>
      <c r="D9" s="15">
        <v>33.602879999999999</v>
      </c>
      <c r="E9" s="15">
        <v>32.444159999999997</v>
      </c>
      <c r="F9" s="15">
        <v>32.444159999999997</v>
      </c>
      <c r="G9" s="15">
        <v>33.602879999999999</v>
      </c>
      <c r="H9" s="15">
        <v>37.079039999999992</v>
      </c>
      <c r="I9" s="15">
        <v>44.031359999999992</v>
      </c>
      <c r="J9" s="15">
        <v>50.404319999999998</v>
      </c>
      <c r="K9" s="15">
        <v>55.039199999999994</v>
      </c>
      <c r="L9" s="15">
        <v>57.356639999999992</v>
      </c>
      <c r="M9" s="15">
        <v>57.935999999999993</v>
      </c>
      <c r="N9" s="15">
        <v>57.356639999999992</v>
      </c>
      <c r="O9" s="15">
        <v>57.935999999999993</v>
      </c>
      <c r="P9" s="15">
        <v>57.935999999999993</v>
      </c>
      <c r="Q9" s="15">
        <v>56.197919999999996</v>
      </c>
      <c r="R9" s="15">
        <v>55.618559999999995</v>
      </c>
      <c r="S9" s="15">
        <v>55.618559999999995</v>
      </c>
      <c r="T9" s="15">
        <v>53.880479999999999</v>
      </c>
      <c r="U9" s="15">
        <v>53.30111999999999</v>
      </c>
      <c r="V9" s="15">
        <v>53.30111999999999</v>
      </c>
      <c r="W9" s="15">
        <v>53.880479999999999</v>
      </c>
      <c r="X9" s="15">
        <v>50.404319999999998</v>
      </c>
      <c r="Y9" s="15">
        <v>41.713920000000002</v>
      </c>
    </row>
    <row r="10" spans="1:25" x14ac:dyDescent="0.3">
      <c r="A10" s="15">
        <v>6</v>
      </c>
      <c r="B10" s="15">
        <v>71.024640000000005</v>
      </c>
      <c r="C10" s="15">
        <v>66.585599999999999</v>
      </c>
      <c r="D10" s="15">
        <v>64.366079999999997</v>
      </c>
      <c r="E10" s="15">
        <v>62.146560000000001</v>
      </c>
      <c r="F10" s="15">
        <v>62.146560000000001</v>
      </c>
      <c r="G10" s="15">
        <v>64.366079999999997</v>
      </c>
      <c r="H10" s="15">
        <v>71.024640000000005</v>
      </c>
      <c r="I10" s="15">
        <v>84.341759999999994</v>
      </c>
      <c r="J10" s="15">
        <v>96.549120000000002</v>
      </c>
      <c r="K10" s="15">
        <v>105.4272</v>
      </c>
      <c r="L10" s="15">
        <v>109.86624</v>
      </c>
      <c r="M10" s="15">
        <v>110.976</v>
      </c>
      <c r="N10" s="15">
        <v>109.86624</v>
      </c>
      <c r="O10" s="15">
        <v>110.976</v>
      </c>
      <c r="P10" s="15">
        <v>110.976</v>
      </c>
      <c r="Q10" s="15">
        <v>107.64672</v>
      </c>
      <c r="R10" s="15">
        <v>106.53695999999999</v>
      </c>
      <c r="S10" s="15">
        <v>106.53695999999999</v>
      </c>
      <c r="T10" s="15">
        <v>103.20768</v>
      </c>
      <c r="U10" s="15">
        <v>102.09791999999999</v>
      </c>
      <c r="V10" s="15">
        <v>102.09791999999999</v>
      </c>
      <c r="W10" s="15">
        <v>103.20768</v>
      </c>
      <c r="X10" s="15">
        <v>96.549120000000002</v>
      </c>
      <c r="Y10" s="15">
        <v>79.902720000000002</v>
      </c>
    </row>
    <row r="11" spans="1:25" x14ac:dyDescent="0.3">
      <c r="A11" s="15">
        <v>7</v>
      </c>
      <c r="B11" s="15">
        <v>65.28</v>
      </c>
      <c r="C11" s="15">
        <v>61.2</v>
      </c>
      <c r="D11" s="15">
        <v>59.16</v>
      </c>
      <c r="E11" s="15">
        <v>57.12</v>
      </c>
      <c r="F11" s="15">
        <v>57.12</v>
      </c>
      <c r="G11" s="15">
        <v>59.16</v>
      </c>
      <c r="H11" s="15">
        <v>65.28</v>
      </c>
      <c r="I11" s="15">
        <v>77.52</v>
      </c>
      <c r="J11" s="15">
        <v>88.74</v>
      </c>
      <c r="K11" s="15">
        <v>96.9</v>
      </c>
      <c r="L11" s="15">
        <v>100.98</v>
      </c>
      <c r="M11" s="15">
        <v>102</v>
      </c>
      <c r="N11" s="15">
        <v>100.98</v>
      </c>
      <c r="O11" s="15">
        <v>102</v>
      </c>
      <c r="P11" s="15">
        <v>102</v>
      </c>
      <c r="Q11" s="15">
        <v>98.94</v>
      </c>
      <c r="R11" s="15">
        <v>97.92</v>
      </c>
      <c r="S11" s="15">
        <v>97.92</v>
      </c>
      <c r="T11" s="15">
        <v>94.86</v>
      </c>
      <c r="U11" s="15">
        <v>93.84</v>
      </c>
      <c r="V11" s="15">
        <v>93.84</v>
      </c>
      <c r="W11" s="15">
        <v>94.86</v>
      </c>
      <c r="X11" s="15">
        <v>88.74</v>
      </c>
      <c r="Y11" s="15">
        <v>73.44</v>
      </c>
    </row>
    <row r="12" spans="1:25" x14ac:dyDescent="0.3">
      <c r="A12" s="15">
        <v>8</v>
      </c>
      <c r="B12" s="15">
        <v>89.303039999999996</v>
      </c>
      <c r="C12" s="15">
        <v>83.721599999999995</v>
      </c>
      <c r="D12" s="15">
        <v>80.930880000000002</v>
      </c>
      <c r="E12" s="15">
        <v>78.140159999999995</v>
      </c>
      <c r="F12" s="15">
        <v>78.140159999999995</v>
      </c>
      <c r="G12" s="15">
        <v>80.930880000000002</v>
      </c>
      <c r="H12" s="15">
        <v>89.303039999999996</v>
      </c>
      <c r="I12" s="15">
        <v>106.04736000000001</v>
      </c>
      <c r="J12" s="15">
        <v>121.39632</v>
      </c>
      <c r="K12" s="15">
        <v>132.5592</v>
      </c>
      <c r="L12" s="15">
        <v>138.14063999999999</v>
      </c>
      <c r="M12" s="15">
        <v>139.536</v>
      </c>
      <c r="N12" s="15">
        <v>138.14063999999999</v>
      </c>
      <c r="O12" s="15">
        <v>139.536</v>
      </c>
      <c r="P12" s="15">
        <v>139.536</v>
      </c>
      <c r="Q12" s="15">
        <v>135.34992</v>
      </c>
      <c r="R12" s="15">
        <v>133.95456000000001</v>
      </c>
      <c r="S12" s="15">
        <v>133.95456000000001</v>
      </c>
      <c r="T12" s="15">
        <v>129.76848000000001</v>
      </c>
      <c r="U12" s="15">
        <v>128.37312</v>
      </c>
      <c r="V12" s="15">
        <v>128.37312</v>
      </c>
      <c r="W12" s="15">
        <v>129.76848000000001</v>
      </c>
      <c r="X12" s="15">
        <v>121.39632</v>
      </c>
      <c r="Y12" s="15">
        <v>100.46592000000001</v>
      </c>
    </row>
    <row r="13" spans="1:25" x14ac:dyDescent="0.3">
      <c r="A13" s="15">
        <v>9</v>
      </c>
      <c r="B13" s="15">
        <v>91.391999999999996</v>
      </c>
      <c r="C13" s="15">
        <v>85.679999999999978</v>
      </c>
      <c r="D13" s="15">
        <v>82.823999999999998</v>
      </c>
      <c r="E13" s="15">
        <v>79.967999999999989</v>
      </c>
      <c r="F13" s="15">
        <v>79.967999999999989</v>
      </c>
      <c r="G13" s="15">
        <v>82.823999999999998</v>
      </c>
      <c r="H13" s="15">
        <v>91.391999999999996</v>
      </c>
      <c r="I13" s="15">
        <v>108.52799999999999</v>
      </c>
      <c r="J13" s="15">
        <v>124.23599999999999</v>
      </c>
      <c r="K13" s="15">
        <v>135.65999999999997</v>
      </c>
      <c r="L13" s="15">
        <v>141.37199999999999</v>
      </c>
      <c r="M13" s="15">
        <v>142.79999999999998</v>
      </c>
      <c r="N13" s="15">
        <v>141.37199999999999</v>
      </c>
      <c r="O13" s="15">
        <v>142.79999999999998</v>
      </c>
      <c r="P13" s="15">
        <v>142.79999999999998</v>
      </c>
      <c r="Q13" s="15">
        <v>138.51599999999999</v>
      </c>
      <c r="R13" s="15">
        <v>137.08799999999999</v>
      </c>
      <c r="S13" s="15">
        <v>137.08799999999999</v>
      </c>
      <c r="T13" s="15">
        <v>132.80399999999997</v>
      </c>
      <c r="U13" s="15">
        <v>131.37599999999998</v>
      </c>
      <c r="V13" s="15">
        <v>131.37599999999998</v>
      </c>
      <c r="W13" s="15">
        <v>132.80399999999997</v>
      </c>
      <c r="X13" s="15">
        <v>124.23599999999999</v>
      </c>
      <c r="Y13" s="15">
        <v>102.81599999999999</v>
      </c>
    </row>
    <row r="14" spans="1:25" x14ac:dyDescent="0.3">
      <c r="A14" s="15">
        <v>10</v>
      </c>
      <c r="B14" s="15">
        <v>101.83679999999998</v>
      </c>
      <c r="C14" s="15">
        <v>95.471999999999994</v>
      </c>
      <c r="D14" s="15">
        <v>92.289599999999993</v>
      </c>
      <c r="E14" s="15">
        <v>89.107199999999992</v>
      </c>
      <c r="F14" s="15">
        <v>89.107199999999992</v>
      </c>
      <c r="G14" s="15">
        <v>92.289599999999993</v>
      </c>
      <c r="H14" s="15">
        <v>101.83679999999998</v>
      </c>
      <c r="I14" s="15">
        <v>120.93119999999999</v>
      </c>
      <c r="J14" s="15">
        <v>138.43439999999998</v>
      </c>
      <c r="K14" s="15">
        <v>151.16399999999999</v>
      </c>
      <c r="L14" s="15">
        <v>157.52879999999996</v>
      </c>
      <c r="M14" s="15">
        <v>159.11999999999998</v>
      </c>
      <c r="N14" s="15">
        <v>157.52879999999996</v>
      </c>
      <c r="O14" s="15">
        <v>159.11999999999998</v>
      </c>
      <c r="P14" s="15">
        <v>159.11999999999998</v>
      </c>
      <c r="Q14" s="15">
        <v>154.34639999999999</v>
      </c>
      <c r="R14" s="15">
        <v>152.75519999999997</v>
      </c>
      <c r="S14" s="15">
        <v>152.75519999999997</v>
      </c>
      <c r="T14" s="15">
        <v>147.98159999999999</v>
      </c>
      <c r="U14" s="15">
        <v>146.39039999999997</v>
      </c>
      <c r="V14" s="15">
        <v>146.39039999999997</v>
      </c>
      <c r="W14" s="15">
        <v>147.98159999999999</v>
      </c>
      <c r="X14" s="15">
        <v>138.43439999999998</v>
      </c>
      <c r="Y14" s="15">
        <v>114.56639999999997</v>
      </c>
    </row>
    <row r="15" spans="1:25" x14ac:dyDescent="0.3">
      <c r="A15" s="15">
        <v>11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x14ac:dyDescent="0.3">
      <c r="A16" s="15">
        <v>12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</row>
    <row r="17" spans="1:25" x14ac:dyDescent="0.3">
      <c r="A17" s="15">
        <v>13</v>
      </c>
      <c r="B17" s="15">
        <v>138.39359999999999</v>
      </c>
      <c r="C17" s="15">
        <v>129.744</v>
      </c>
      <c r="D17" s="15">
        <v>125.41919999999999</v>
      </c>
      <c r="E17" s="15">
        <v>121.09439999999999</v>
      </c>
      <c r="F17" s="15">
        <v>121.09439999999999</v>
      </c>
      <c r="G17" s="15">
        <v>125.41919999999999</v>
      </c>
      <c r="H17" s="15">
        <v>138.39359999999999</v>
      </c>
      <c r="I17" s="15">
        <v>164.34239999999997</v>
      </c>
      <c r="J17" s="15">
        <v>188.12879999999998</v>
      </c>
      <c r="K17" s="15">
        <v>205.428</v>
      </c>
      <c r="L17" s="15">
        <v>214.07759999999999</v>
      </c>
      <c r="M17" s="15">
        <v>216.23999999999995</v>
      </c>
      <c r="N17" s="15">
        <v>214.07759999999999</v>
      </c>
      <c r="O17" s="15">
        <v>216.23999999999995</v>
      </c>
      <c r="P17" s="15">
        <v>216.23999999999995</v>
      </c>
      <c r="Q17" s="15">
        <v>209.75279999999998</v>
      </c>
      <c r="R17" s="15">
        <v>207.59039999999996</v>
      </c>
      <c r="S17" s="15">
        <v>207.59039999999996</v>
      </c>
      <c r="T17" s="15">
        <v>201.10319999999999</v>
      </c>
      <c r="U17" s="15">
        <v>198.94079999999997</v>
      </c>
      <c r="V17" s="15">
        <v>198.94079999999997</v>
      </c>
      <c r="W17" s="15">
        <v>201.10319999999999</v>
      </c>
      <c r="X17" s="15">
        <v>188.12879999999998</v>
      </c>
      <c r="Y17" s="15">
        <v>155.69279999999998</v>
      </c>
    </row>
    <row r="18" spans="1:25" x14ac:dyDescent="0.3">
      <c r="A18" s="15">
        <v>14</v>
      </c>
      <c r="B18" s="15">
        <v>101.31456</v>
      </c>
      <c r="C18" s="15">
        <v>94.982399999999998</v>
      </c>
      <c r="D18" s="15">
        <v>91.81631999999999</v>
      </c>
      <c r="E18" s="15">
        <v>88.650239999999997</v>
      </c>
      <c r="F18" s="15">
        <v>88.650239999999997</v>
      </c>
      <c r="G18" s="15">
        <v>91.81631999999999</v>
      </c>
      <c r="H18" s="15">
        <v>101.31456</v>
      </c>
      <c r="I18" s="15">
        <v>120.31103999999999</v>
      </c>
      <c r="J18" s="15">
        <v>137.72448</v>
      </c>
      <c r="K18" s="15">
        <v>150.3888</v>
      </c>
      <c r="L18" s="15">
        <v>156.72095999999999</v>
      </c>
      <c r="M18" s="15">
        <v>158.304</v>
      </c>
      <c r="N18" s="15">
        <v>156.72095999999999</v>
      </c>
      <c r="O18" s="15">
        <v>158.304</v>
      </c>
      <c r="P18" s="15">
        <v>158.304</v>
      </c>
      <c r="Q18" s="15">
        <v>153.55488</v>
      </c>
      <c r="R18" s="15">
        <v>151.97184000000001</v>
      </c>
      <c r="S18" s="15">
        <v>151.97184000000001</v>
      </c>
      <c r="T18" s="15">
        <v>147.22272000000001</v>
      </c>
      <c r="U18" s="15">
        <v>145.63968</v>
      </c>
      <c r="V18" s="15">
        <v>145.63968</v>
      </c>
      <c r="W18" s="15">
        <v>147.22272000000001</v>
      </c>
      <c r="X18" s="15">
        <v>137.72448</v>
      </c>
      <c r="Y18" s="15">
        <v>113.97888</v>
      </c>
    </row>
    <row r="19" spans="1:25" x14ac:dyDescent="0.3">
      <c r="A19" s="15">
        <v>15</v>
      </c>
      <c r="B19" s="15">
        <v>165.55007999999998</v>
      </c>
      <c r="C19" s="15">
        <v>155.20319999999998</v>
      </c>
      <c r="D19" s="15">
        <v>150.02975999999998</v>
      </c>
      <c r="E19" s="15">
        <v>144.85631999999998</v>
      </c>
      <c r="F19" s="15">
        <v>144.85631999999998</v>
      </c>
      <c r="G19" s="15">
        <v>150.02975999999998</v>
      </c>
      <c r="H19" s="15">
        <v>165.55007999999998</v>
      </c>
      <c r="I19" s="15">
        <v>196.59071999999998</v>
      </c>
      <c r="J19" s="15">
        <v>225.04463999999996</v>
      </c>
      <c r="K19" s="15">
        <v>245.73839999999996</v>
      </c>
      <c r="L19" s="15">
        <v>256.08528000000001</v>
      </c>
      <c r="M19" s="15">
        <v>258.67199999999997</v>
      </c>
      <c r="N19" s="15">
        <v>256.08528000000001</v>
      </c>
      <c r="O19" s="15">
        <v>258.67199999999997</v>
      </c>
      <c r="P19" s="15">
        <v>258.67199999999997</v>
      </c>
      <c r="Q19" s="15">
        <v>250.91183999999998</v>
      </c>
      <c r="R19" s="15">
        <v>248.32511999999994</v>
      </c>
      <c r="S19" s="15">
        <v>248.32511999999994</v>
      </c>
      <c r="T19" s="15">
        <v>240.56495999999996</v>
      </c>
      <c r="U19" s="15">
        <v>237.97823999999997</v>
      </c>
      <c r="V19" s="15">
        <v>237.97823999999997</v>
      </c>
      <c r="W19" s="15">
        <v>240.56495999999996</v>
      </c>
      <c r="X19" s="15">
        <v>225.04463999999996</v>
      </c>
      <c r="Y19" s="15">
        <v>186.24383999999998</v>
      </c>
    </row>
    <row r="20" spans="1:25" x14ac:dyDescent="0.3">
      <c r="A20" s="15">
        <v>16</v>
      </c>
      <c r="B20" s="15">
        <v>52.223999999999997</v>
      </c>
      <c r="C20" s="15">
        <v>48.96</v>
      </c>
      <c r="D20" s="15">
        <v>47.327999999999996</v>
      </c>
      <c r="E20" s="15">
        <v>45.695999999999998</v>
      </c>
      <c r="F20" s="15">
        <v>45.695999999999998</v>
      </c>
      <c r="G20" s="15">
        <v>47.327999999999996</v>
      </c>
      <c r="H20" s="15">
        <v>52.223999999999997</v>
      </c>
      <c r="I20" s="15">
        <v>62.015999999999991</v>
      </c>
      <c r="J20" s="15">
        <v>70.992000000000004</v>
      </c>
      <c r="K20" s="15">
        <v>77.52</v>
      </c>
      <c r="L20" s="15">
        <v>80.783999999999992</v>
      </c>
      <c r="M20" s="15">
        <v>81.599999999999994</v>
      </c>
      <c r="N20" s="15">
        <v>80.783999999999992</v>
      </c>
      <c r="O20" s="15">
        <v>81.599999999999994</v>
      </c>
      <c r="P20" s="15">
        <v>81.599999999999994</v>
      </c>
      <c r="Q20" s="15">
        <v>79.152000000000001</v>
      </c>
      <c r="R20" s="15">
        <v>78.335999999999999</v>
      </c>
      <c r="S20" s="15">
        <v>78.335999999999999</v>
      </c>
      <c r="T20" s="15">
        <v>75.887999999999991</v>
      </c>
      <c r="U20" s="15">
        <v>75.072000000000003</v>
      </c>
      <c r="V20" s="15">
        <v>75.072000000000003</v>
      </c>
      <c r="W20" s="15">
        <v>75.887999999999991</v>
      </c>
      <c r="X20" s="15">
        <v>70.992000000000004</v>
      </c>
      <c r="Y20" s="15">
        <v>58.751999999999995</v>
      </c>
    </row>
    <row r="21" spans="1:25" x14ac:dyDescent="0.3">
      <c r="A21" s="15">
        <v>17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x14ac:dyDescent="0.3">
      <c r="A22" s="15">
        <v>18</v>
      </c>
      <c r="B22" s="15">
        <v>173.90592000000001</v>
      </c>
      <c r="C22" s="15">
        <v>163.0368</v>
      </c>
      <c r="D22" s="15">
        <v>157.60223999999999</v>
      </c>
      <c r="E22" s="15">
        <v>152.16767999999999</v>
      </c>
      <c r="F22" s="15">
        <v>152.16767999999999</v>
      </c>
      <c r="G22" s="15">
        <v>157.60223999999999</v>
      </c>
      <c r="H22" s="15">
        <v>173.90592000000001</v>
      </c>
      <c r="I22" s="15">
        <v>206.51328000000001</v>
      </c>
      <c r="J22" s="15">
        <v>236.40335999999999</v>
      </c>
      <c r="K22" s="15">
        <v>258.14159999999998</v>
      </c>
      <c r="L22" s="15">
        <v>269.01071999999999</v>
      </c>
      <c r="M22" s="15">
        <v>271.72800000000001</v>
      </c>
      <c r="N22" s="15">
        <v>269.01071999999999</v>
      </c>
      <c r="O22" s="15">
        <v>271.72800000000001</v>
      </c>
      <c r="P22" s="15">
        <v>271.72800000000001</v>
      </c>
      <c r="Q22" s="15">
        <v>263.57616000000002</v>
      </c>
      <c r="R22" s="15">
        <v>260.85888</v>
      </c>
      <c r="S22" s="15">
        <v>260.85888</v>
      </c>
      <c r="T22" s="15">
        <v>252.70704000000001</v>
      </c>
      <c r="U22" s="15">
        <v>249.98976000000002</v>
      </c>
      <c r="V22" s="15">
        <v>249.98976000000002</v>
      </c>
      <c r="W22" s="15">
        <v>252.70704000000001</v>
      </c>
      <c r="X22" s="15">
        <v>236.40335999999999</v>
      </c>
      <c r="Y22" s="15">
        <v>195.64416</v>
      </c>
    </row>
    <row r="23" spans="1:25" x14ac:dyDescent="0.3">
      <c r="A23" s="15">
        <v>19</v>
      </c>
      <c r="B23" s="15">
        <v>94.525440000000003</v>
      </c>
      <c r="C23" s="15">
        <v>88.617599999999996</v>
      </c>
      <c r="D23" s="15">
        <v>85.663679999999999</v>
      </c>
      <c r="E23" s="15">
        <v>82.709760000000003</v>
      </c>
      <c r="F23" s="15">
        <v>82.709760000000003</v>
      </c>
      <c r="G23" s="15">
        <v>85.663679999999999</v>
      </c>
      <c r="H23" s="15">
        <v>94.525440000000003</v>
      </c>
      <c r="I23" s="15">
        <v>112.24896000000001</v>
      </c>
      <c r="J23" s="15">
        <v>128.49552</v>
      </c>
      <c r="K23" s="15">
        <v>140.31119999999999</v>
      </c>
      <c r="L23" s="15">
        <v>146.21904000000001</v>
      </c>
      <c r="M23" s="15">
        <v>147.696</v>
      </c>
      <c r="N23" s="15">
        <v>146.21904000000001</v>
      </c>
      <c r="O23" s="15">
        <v>147.696</v>
      </c>
      <c r="P23" s="15">
        <v>147.696</v>
      </c>
      <c r="Q23" s="15">
        <v>143.26512</v>
      </c>
      <c r="R23" s="15">
        <v>141.78815999999998</v>
      </c>
      <c r="S23" s="15">
        <v>141.78815999999998</v>
      </c>
      <c r="T23" s="15">
        <v>137.35728</v>
      </c>
      <c r="U23" s="15">
        <v>135.88031999999998</v>
      </c>
      <c r="V23" s="15">
        <v>135.88031999999998</v>
      </c>
      <c r="W23" s="15">
        <v>137.35728</v>
      </c>
      <c r="X23" s="15">
        <v>128.49552</v>
      </c>
      <c r="Y23" s="15">
        <v>106.34111999999999</v>
      </c>
    </row>
    <row r="24" spans="1:25" x14ac:dyDescent="0.3">
      <c r="A24" s="15">
        <v>20</v>
      </c>
      <c r="B24" s="15">
        <v>66.846719999999991</v>
      </c>
      <c r="C24" s="15">
        <v>62.66879999999999</v>
      </c>
      <c r="D24" s="15">
        <v>60.579839999999997</v>
      </c>
      <c r="E24" s="15">
        <v>58.490879999999997</v>
      </c>
      <c r="F24" s="15">
        <v>58.490879999999997</v>
      </c>
      <c r="G24" s="15">
        <v>60.579839999999997</v>
      </c>
      <c r="H24" s="15">
        <v>66.846719999999991</v>
      </c>
      <c r="I24" s="15">
        <v>79.380479999999991</v>
      </c>
      <c r="J24" s="15">
        <v>90.869759999999985</v>
      </c>
      <c r="K24" s="15">
        <v>99.2256</v>
      </c>
      <c r="L24" s="15">
        <v>103.40351999999999</v>
      </c>
      <c r="M24" s="15">
        <v>104.44799999999999</v>
      </c>
      <c r="N24" s="15">
        <v>103.40351999999999</v>
      </c>
      <c r="O24" s="15">
        <v>104.44799999999999</v>
      </c>
      <c r="P24" s="15">
        <v>104.44799999999999</v>
      </c>
      <c r="Q24" s="15">
        <v>101.31456</v>
      </c>
      <c r="R24" s="15">
        <v>100.27007999999999</v>
      </c>
      <c r="S24" s="15">
        <v>100.27007999999999</v>
      </c>
      <c r="T24" s="15">
        <v>97.136639999999986</v>
      </c>
      <c r="U24" s="15">
        <v>96.092159999999978</v>
      </c>
      <c r="V24" s="15">
        <v>96.092159999999978</v>
      </c>
      <c r="W24" s="15">
        <v>97.136639999999986</v>
      </c>
      <c r="X24" s="15">
        <v>90.869759999999985</v>
      </c>
      <c r="Y24" s="15">
        <v>75.202559999999991</v>
      </c>
    </row>
    <row r="25" spans="1:25" x14ac:dyDescent="0.3">
      <c r="A25" s="15">
        <v>21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</row>
    <row r="26" spans="1:25" x14ac:dyDescent="0.3">
      <c r="A26" s="15">
        <v>22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x14ac:dyDescent="0.3">
      <c r="A27" s="15">
        <v>23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x14ac:dyDescent="0.3">
      <c r="A28" s="15">
        <v>24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30" spans="1:25" x14ac:dyDescent="0.3">
      <c r="A30" s="1"/>
    </row>
    <row r="31" spans="1:25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x14ac:dyDescent="0.3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x14ac:dyDescent="0.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x14ac:dyDescent="0.3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0" zoomScaleNormal="100" workbookViewId="0">
      <selection activeCell="B26" sqref="B26:B27"/>
    </sheetView>
  </sheetViews>
  <sheetFormatPr defaultRowHeight="14.4" x14ac:dyDescent="0.3"/>
  <cols>
    <col min="1" max="1" width="17.6640625" customWidth="1"/>
    <col min="2" max="2" width="26.88671875" customWidth="1"/>
    <col min="3" max="3" width="13.6640625" customWidth="1"/>
    <col min="4" max="4" width="17" customWidth="1"/>
    <col min="5" max="5" width="16.88671875" customWidth="1"/>
    <col min="6" max="6" width="18.33203125" customWidth="1"/>
    <col min="7" max="7" width="19.88671875" customWidth="1"/>
  </cols>
  <sheetData>
    <row r="1" spans="1:7" x14ac:dyDescent="0.3">
      <c r="A1" t="s">
        <v>162</v>
      </c>
    </row>
    <row r="2" spans="1:7" ht="15" thickBot="1" x14ac:dyDescent="0.35">
      <c r="A2" s="1" t="s">
        <v>163</v>
      </c>
      <c r="E2" s="1" t="s">
        <v>164</v>
      </c>
    </row>
    <row r="3" spans="1:7" ht="15" thickBot="1" x14ac:dyDescent="0.35">
      <c r="A3" s="23" t="s">
        <v>5</v>
      </c>
      <c r="B3" s="23" t="s">
        <v>146</v>
      </c>
      <c r="C3" s="23" t="s">
        <v>147</v>
      </c>
      <c r="E3" s="23" t="s">
        <v>5</v>
      </c>
      <c r="F3" s="23" t="s">
        <v>146</v>
      </c>
      <c r="G3" s="23" t="s">
        <v>147</v>
      </c>
    </row>
    <row r="4" spans="1:7" ht="15.6" thickTop="1" thickBot="1" x14ac:dyDescent="0.35">
      <c r="A4" s="73">
        <v>1</v>
      </c>
      <c r="B4" s="19" t="s">
        <v>134</v>
      </c>
      <c r="C4" s="19">
        <v>9</v>
      </c>
      <c r="E4" s="19">
        <v>10</v>
      </c>
      <c r="F4" s="19" t="s">
        <v>161</v>
      </c>
      <c r="G4" s="19">
        <v>9</v>
      </c>
    </row>
    <row r="5" spans="1:7" ht="15" thickBot="1" x14ac:dyDescent="0.35">
      <c r="A5" s="70"/>
      <c r="B5" s="20" t="s">
        <v>135</v>
      </c>
      <c r="C5" s="20">
        <v>10</v>
      </c>
      <c r="E5" s="20">
        <v>12</v>
      </c>
      <c r="F5" s="20" t="s">
        <v>148</v>
      </c>
      <c r="G5" s="20">
        <v>13</v>
      </c>
    </row>
    <row r="6" spans="1:7" ht="15" thickBot="1" x14ac:dyDescent="0.35">
      <c r="A6" s="64">
        <v>6</v>
      </c>
      <c r="B6" s="21" t="s">
        <v>136</v>
      </c>
      <c r="C6" s="22" t="s">
        <v>137</v>
      </c>
      <c r="E6" s="21">
        <v>13</v>
      </c>
      <c r="F6" s="21" t="s">
        <v>148</v>
      </c>
      <c r="G6" s="21">
        <v>12</v>
      </c>
    </row>
    <row r="7" spans="1:7" ht="15" thickBot="1" x14ac:dyDescent="0.35">
      <c r="A7" s="70"/>
      <c r="B7" s="20" t="s">
        <v>138</v>
      </c>
      <c r="C7" s="20">
        <v>23</v>
      </c>
      <c r="E7" s="20">
        <v>19</v>
      </c>
      <c r="F7" s="20" t="s">
        <v>149</v>
      </c>
      <c r="G7" s="20">
        <v>29</v>
      </c>
    </row>
    <row r="8" spans="1:7" ht="15" thickBot="1" x14ac:dyDescent="0.35">
      <c r="A8" s="21">
        <v>11</v>
      </c>
      <c r="B8" s="21" t="s">
        <v>139</v>
      </c>
      <c r="C8" s="21">
        <v>39</v>
      </c>
      <c r="E8" s="64">
        <v>23</v>
      </c>
      <c r="F8" s="21" t="s">
        <v>150</v>
      </c>
      <c r="G8" s="22" t="s">
        <v>151</v>
      </c>
    </row>
    <row r="9" spans="1:7" ht="15" thickBot="1" x14ac:dyDescent="0.35">
      <c r="A9" s="20">
        <v>12</v>
      </c>
      <c r="B9" s="20" t="s">
        <v>140</v>
      </c>
      <c r="C9" s="20">
        <v>13</v>
      </c>
      <c r="E9" s="69"/>
      <c r="F9" s="20" t="s">
        <v>152</v>
      </c>
      <c r="G9" s="24" t="s">
        <v>153</v>
      </c>
    </row>
    <row r="10" spans="1:7" ht="15" thickBot="1" x14ac:dyDescent="0.35">
      <c r="A10" s="21">
        <v>13</v>
      </c>
      <c r="B10" s="21" t="s">
        <v>140</v>
      </c>
      <c r="C10" s="21">
        <v>12</v>
      </c>
      <c r="E10" s="69"/>
      <c r="F10" s="21" t="s">
        <v>154</v>
      </c>
      <c r="G10" s="22" t="s">
        <v>155</v>
      </c>
    </row>
    <row r="11" spans="1:7" ht="29.4" thickBot="1" x14ac:dyDescent="0.35">
      <c r="A11" s="20">
        <v>24</v>
      </c>
      <c r="B11" s="20" t="s">
        <v>139</v>
      </c>
      <c r="C11" s="20">
        <v>28</v>
      </c>
      <c r="E11" s="69"/>
      <c r="F11" s="20" t="s">
        <v>156</v>
      </c>
      <c r="G11" s="24" t="s">
        <v>157</v>
      </c>
    </row>
    <row r="12" spans="1:7" ht="15" thickBot="1" x14ac:dyDescent="0.35">
      <c r="A12" s="64">
        <v>29</v>
      </c>
      <c r="B12" s="21" t="s">
        <v>141</v>
      </c>
      <c r="C12" s="22" t="s">
        <v>142</v>
      </c>
      <c r="E12" s="70"/>
      <c r="F12" s="21" t="s">
        <v>158</v>
      </c>
      <c r="G12" s="21">
        <v>29</v>
      </c>
    </row>
    <row r="13" spans="1:7" ht="15" thickBot="1" x14ac:dyDescent="0.35">
      <c r="A13" s="69"/>
      <c r="B13" s="20" t="s">
        <v>143</v>
      </c>
      <c r="C13" s="20" t="s">
        <v>144</v>
      </c>
      <c r="E13" s="71">
        <v>28</v>
      </c>
      <c r="F13" s="20">
        <v>4</v>
      </c>
      <c r="G13" s="24" t="s">
        <v>159</v>
      </c>
    </row>
    <row r="14" spans="1:7" ht="15" thickBot="1" x14ac:dyDescent="0.35">
      <c r="A14" s="70"/>
      <c r="B14" s="21" t="s">
        <v>145</v>
      </c>
      <c r="C14" s="21">
        <v>23</v>
      </c>
      <c r="E14" s="72"/>
      <c r="F14" s="21" t="s">
        <v>160</v>
      </c>
      <c r="G14" s="21">
        <v>24</v>
      </c>
    </row>
    <row r="15" spans="1:7" x14ac:dyDescent="0.3">
      <c r="A15" t="s">
        <v>167</v>
      </c>
    </row>
    <row r="17" spans="1:5" x14ac:dyDescent="0.3">
      <c r="A17" t="s">
        <v>166</v>
      </c>
    </row>
    <row r="18" spans="1:5" x14ac:dyDescent="0.3">
      <c r="A18" t="s">
        <v>165</v>
      </c>
    </row>
    <row r="20" spans="1:5" ht="15" thickBot="1" x14ac:dyDescent="0.35">
      <c r="A20" s="1" t="s">
        <v>454</v>
      </c>
    </row>
    <row r="21" spans="1:5" ht="15" thickBot="1" x14ac:dyDescent="0.35">
      <c r="A21" s="23" t="s">
        <v>168</v>
      </c>
      <c r="B21" s="23"/>
      <c r="C21" s="23" t="s">
        <v>169</v>
      </c>
      <c r="D21" s="23" t="s">
        <v>170</v>
      </c>
      <c r="E21" s="23" t="s">
        <v>171</v>
      </c>
    </row>
    <row r="22" spans="1:5" ht="15.6" thickTop="1" thickBot="1" x14ac:dyDescent="0.35">
      <c r="A22" s="73" t="s">
        <v>179</v>
      </c>
      <c r="B22" s="19" t="s">
        <v>173</v>
      </c>
      <c r="C22" s="19">
        <v>236.03</v>
      </c>
      <c r="D22" s="21">
        <v>298.18</v>
      </c>
      <c r="E22" s="19">
        <v>246.87</v>
      </c>
    </row>
    <row r="23" spans="1:5" ht="15" thickBot="1" x14ac:dyDescent="0.35">
      <c r="A23" s="74"/>
      <c r="B23" s="20" t="s">
        <v>172</v>
      </c>
      <c r="C23" s="20">
        <v>5.88</v>
      </c>
      <c r="D23" s="20">
        <v>21.98</v>
      </c>
      <c r="E23" s="20">
        <v>4.01</v>
      </c>
    </row>
    <row r="24" spans="1:5" ht="15" thickBot="1" x14ac:dyDescent="0.35">
      <c r="A24" s="66" t="s">
        <v>180</v>
      </c>
      <c r="B24" s="21" t="s">
        <v>174</v>
      </c>
      <c r="C24" s="26">
        <v>254.26</v>
      </c>
      <c r="D24" s="21">
        <v>275.36</v>
      </c>
      <c r="E24" s="21">
        <v>245.84</v>
      </c>
    </row>
    <row r="25" spans="1:5" ht="15" thickBot="1" x14ac:dyDescent="0.35">
      <c r="A25" s="67"/>
      <c r="B25" s="20" t="s">
        <v>175</v>
      </c>
      <c r="C25" s="27">
        <v>1.91</v>
      </c>
      <c r="D25" s="20">
        <v>1.38</v>
      </c>
      <c r="E25" s="20">
        <v>1.47</v>
      </c>
    </row>
    <row r="26" spans="1:5" ht="15" thickBot="1" x14ac:dyDescent="0.35">
      <c r="A26" s="67"/>
      <c r="B26" s="64" t="s">
        <v>456</v>
      </c>
      <c r="C26" s="53" t="s">
        <v>477</v>
      </c>
      <c r="D26" s="54" t="s">
        <v>478</v>
      </c>
      <c r="E26" s="54" t="s">
        <v>479</v>
      </c>
    </row>
    <row r="27" spans="1:5" ht="15" thickBot="1" x14ac:dyDescent="0.35">
      <c r="A27" s="67"/>
      <c r="B27" s="65"/>
      <c r="C27" s="55" t="s">
        <v>457</v>
      </c>
      <c r="D27" s="56" t="s">
        <v>458</v>
      </c>
      <c r="E27" s="56" t="s">
        <v>459</v>
      </c>
    </row>
    <row r="28" spans="1:5" ht="15" thickBot="1" x14ac:dyDescent="0.35">
      <c r="A28" s="67"/>
      <c r="B28" s="21" t="s">
        <v>176</v>
      </c>
      <c r="C28" s="26">
        <v>0.2</v>
      </c>
      <c r="D28" s="21">
        <v>0</v>
      </c>
      <c r="E28" s="21">
        <v>0</v>
      </c>
    </row>
    <row r="29" spans="1:5" ht="15" thickBot="1" x14ac:dyDescent="0.35">
      <c r="A29" s="67"/>
      <c r="B29" s="20" t="s">
        <v>460</v>
      </c>
      <c r="C29" s="27">
        <v>0</v>
      </c>
      <c r="D29" s="20">
        <v>0</v>
      </c>
      <c r="E29" s="20">
        <v>0</v>
      </c>
    </row>
    <row r="30" spans="1:5" ht="15" thickBot="1" x14ac:dyDescent="0.35">
      <c r="A30" s="68"/>
      <c r="B30" s="21" t="s">
        <v>455</v>
      </c>
      <c r="C30" s="26">
        <v>32</v>
      </c>
      <c r="D30" s="21">
        <v>0</v>
      </c>
      <c r="E30" s="21">
        <v>0</v>
      </c>
    </row>
    <row r="31" spans="1:5" x14ac:dyDescent="0.3">
      <c r="C31" s="47"/>
      <c r="D31" s="47"/>
      <c r="E31" s="47"/>
    </row>
    <row r="32" spans="1:5" x14ac:dyDescent="0.3">
      <c r="C32" s="46"/>
      <c r="D32" s="46"/>
      <c r="E32" s="46"/>
    </row>
    <row r="33" spans="1:5" x14ac:dyDescent="0.3">
      <c r="C33" s="46"/>
      <c r="D33" s="46"/>
      <c r="E33" s="46"/>
    </row>
    <row r="34" spans="1:5" x14ac:dyDescent="0.3">
      <c r="A34" s="31"/>
      <c r="C34" s="46"/>
      <c r="D34" s="46"/>
      <c r="E34" s="46"/>
    </row>
    <row r="35" spans="1:5" x14ac:dyDescent="0.3">
      <c r="C35" s="46"/>
      <c r="D35" s="46"/>
      <c r="E35" s="46"/>
    </row>
    <row r="36" spans="1:5" x14ac:dyDescent="0.3">
      <c r="C36" s="46"/>
      <c r="D36" s="46"/>
      <c r="E36" s="46"/>
    </row>
    <row r="37" spans="1:5" x14ac:dyDescent="0.3">
      <c r="A37" s="44"/>
      <c r="C37" s="57"/>
      <c r="D37" s="57"/>
      <c r="E37" s="57"/>
    </row>
    <row r="38" spans="1:5" x14ac:dyDescent="0.3">
      <c r="C38" s="57"/>
      <c r="D38" s="57"/>
      <c r="E38" s="57"/>
    </row>
  </sheetData>
  <mergeCells count="8">
    <mergeCell ref="A4:A5"/>
    <mergeCell ref="A6:A7"/>
    <mergeCell ref="A12:A14"/>
    <mergeCell ref="B26:B27"/>
    <mergeCell ref="A24:A30"/>
    <mergeCell ref="E8:E12"/>
    <mergeCell ref="E13:E14"/>
    <mergeCell ref="A22:A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Introduction</vt:lpstr>
      <vt:lpstr>Eg 1 Data</vt:lpstr>
      <vt:lpstr>Eg1 Case 1 Results</vt:lpstr>
      <vt:lpstr>Eg1 Case 2 Results</vt:lpstr>
      <vt:lpstr>Eg 2 Unit</vt:lpstr>
      <vt:lpstr>Eg 2 Line</vt:lpstr>
      <vt:lpstr>Eg 2 Wind</vt:lpstr>
      <vt:lpstr>Eg 2 Load</vt:lpstr>
      <vt:lpstr>Eg 2 Case 1 Results</vt:lpstr>
      <vt:lpstr>Eg2 Case 2 Results</vt:lpstr>
      <vt:lpstr>Eg 3 Unit</vt:lpstr>
      <vt:lpstr>Eg 3 Line</vt:lpstr>
      <vt:lpstr>Eg 3 Wind</vt:lpstr>
      <vt:lpstr>Eg 3 Load</vt:lpstr>
      <vt:lpstr>Eg 3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2016-05-17T20:50:54Z</dcterms:modified>
</cp:coreProperties>
</file>